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.FIN\PROCUREMENT &amp; CONTRACTS 1070\REPORTING 60\PRO DISCLOSURE 10K\FY22 Q3\"/>
    </mc:Choice>
  </mc:AlternateContent>
  <xr:revisionPtr revIDLastSave="0" documentId="13_ncr:1_{9D43425C-3120-4144-8650-0078C08A1A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3 FY2021-2022" sheetId="1" r:id="rId1"/>
    <sheet name="DO NOT DELETE" sheetId="2" r:id="rId2"/>
  </sheets>
  <definedNames>
    <definedName name="_xlnm.Print_Area" localSheetId="0">'Q3 FY2021-2022'!$A$1:$M$36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7" i="1"/>
  <c r="G25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<sst xmlns="http://schemas.openxmlformats.org/spreadsheetml/2006/main" count="291" uniqueCount="136">
  <si>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</si>
  <si>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</si>
  <si>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</si>
  <si>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</si>
  <si>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</si>
  <si>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</si>
  <si>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</si>
  <si>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</si>
  <si>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</si>
  <si>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</si>
  <si>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</si>
  <si>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</si>
  <si>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</si>
  <si>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</si>
  <si>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</si>
  <si>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</si>
  <si>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</si>
  <si>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</si>
  <si>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</si>
  <si>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</si>
  <si>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</si>
  <si>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</si>
  <si>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</si>
  <si>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</si>
  <si>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</si>
  <si>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</si>
  <si>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</si>
  <si>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</si>
  <si>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</si>
  <si>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</si>
  <si>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</si>
  <si>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</si>
  <si>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</si>
  <si>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</si>
  <si>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</si>
  <si>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</si>
  <si>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</si>
  <si>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</si>
  <si>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</si>
  <si>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</si>
  <si>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</si>
  <si>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</si>
  <si>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SDPR</t>
  </si>
  <si>
    <t>FY22 Q3</t>
  </si>
  <si>
    <t>CPBLMT46G092200710</t>
  </si>
  <si>
    <t>CPBLMT46G072200709</t>
  </si>
  <si>
    <t>CLMP46G072200711</t>
  </si>
  <si>
    <t>OKANAGAN COLLEGE</t>
  </si>
  <si>
    <t>OUR PLACE SOCIETY</t>
  </si>
  <si>
    <t>LIFT COMMUNITY SERVICES OF QATHET SOCIETY</t>
  </si>
  <si>
    <t>HOSPITALITY PROFESSIONAL PROGRAM</t>
  </si>
  <si>
    <t>PEOPLE IN PROGRESS</t>
  </si>
  <si>
    <t>CATALYST PAPER TISKWAT MILL WORKER NEEDS ASSESSMENT</t>
  </si>
  <si>
    <t>SES46G101937-ES</t>
  </si>
  <si>
    <t>effective November 1, 2021</t>
  </si>
  <si>
    <t>KOOTENAY EMPLOYMENT SERVICES SOCIETY</t>
  </si>
  <si>
    <t>SES46G121941-ES</t>
  </si>
  <si>
    <t>KOPAR ADMINISTRATION LTD.</t>
  </si>
  <si>
    <t>SES46G07191-ES</t>
  </si>
  <si>
    <t>SES46G07192-ES</t>
  </si>
  <si>
    <t>SES46G07193-ES</t>
  </si>
  <si>
    <t>SES46G07194-ES</t>
  </si>
  <si>
    <t>SES46G07196-ES</t>
  </si>
  <si>
    <t>SES46G081925-ES</t>
  </si>
  <si>
    <t>SES46G111929-ES</t>
  </si>
  <si>
    <t>SES46G091930-ES</t>
  </si>
  <si>
    <t>SES46G091934-ES</t>
  </si>
  <si>
    <t>SES46G101935-ES</t>
  </si>
  <si>
    <t>SES46G101936-ES</t>
  </si>
  <si>
    <t>SES46G091938-ES</t>
  </si>
  <si>
    <t>SES46G091939-ES</t>
  </si>
  <si>
    <t>SES46G121940-ES</t>
  </si>
  <si>
    <t>SES46G121944-ES</t>
  </si>
  <si>
    <t>SES46G08199-ES</t>
  </si>
  <si>
    <t>CMF amendment</t>
  </si>
  <si>
    <t>Performance fee amendment</t>
  </si>
  <si>
    <t>Financial Supports amendment</t>
  </si>
  <si>
    <t>OPEN DOOR SOCIAL SERVICES SOCIETY</t>
  </si>
  <si>
    <t>EMPLOYMENT CONNECTIONS NORTH CORP</t>
  </si>
  <si>
    <t>NORTHWEST TRAINING LTD.</t>
  </si>
  <si>
    <t>HECATE STRAIT EMPLOYMENT DEVELOPMENT SOCIETY</t>
  </si>
  <si>
    <t>COMMUNITY FUTURES DEVELOPMENT CORPORATION OF THE NORTH OKANAGAN</t>
  </si>
  <si>
    <t>KOOTENAY CAREER DEVELOPMENT SOCIETY.</t>
  </si>
  <si>
    <t>WCG INTERNATIONAL CONSULTANTS LTD.</t>
  </si>
  <si>
    <t>COMMUNITY FUTURES DEVELOPMENT CORPORATION OF THOMPSON COUNTRY</t>
  </si>
  <si>
    <t>HORTON VENTURES INC.</t>
  </si>
  <si>
    <t>FRASER WORKS CO-OPERATIVE</t>
  </si>
  <si>
    <t>WORKLINK EMPLOYMENT SOCIETY</t>
  </si>
  <si>
    <t>MAXIMUS CANADA EMPLOYMENT SERVICES INC.</t>
  </si>
  <si>
    <t>CENTRAL VANCOUVER ISLAND JOB OPPORTUNITIES BUILDING SOCIETY</t>
  </si>
  <si>
    <t>CREATIVE EMPLOYMENT ACCESS SOCIETY</t>
  </si>
  <si>
    <t>NORTH ISLAND EMPLOYMENT FOUNDATIONS SOCIETY</t>
  </si>
  <si>
    <t>March 31 2024</t>
  </si>
  <si>
    <t>SPSC46962210030</t>
  </si>
  <si>
    <t xml:space="preserve">KPMG </t>
  </si>
  <si>
    <t>Selected from pre-qualifed list</t>
  </si>
  <si>
    <t>CPBLMT46G082100689</t>
  </si>
  <si>
    <t>MOSAIC MULTI-LINGUAL ORIENTATION SERVICE ASSOCIATION FOR IMMIGRANT COMMUNITIES</t>
  </si>
  <si>
    <t>FAST TRACK TO INFRASTRUCTURE CONSTRUCTION TRADES</t>
  </si>
  <si>
    <t>100 Open competitive process</t>
  </si>
  <si>
    <t>CPBLMT46G082100650</t>
  </si>
  <si>
    <t>SEMIAHMOO HOUSE SOCIETY</t>
  </si>
  <si>
    <t>TECH TRAINING FOR PERSONS WITH DISABILITIES PBLMT</t>
  </si>
  <si>
    <t>CJCP46G082100618</t>
  </si>
  <si>
    <t>YOUNG WOMENS CHRISTIAN ASSOCIATION</t>
  </si>
  <si>
    <t>TECHLINK</t>
  </si>
  <si>
    <t>CPBLMT46G082100642</t>
  </si>
  <si>
    <t>PROGRESSIVE INTERCULTURAL COMMUNITY SERVICES SOCIETY</t>
  </si>
  <si>
    <t>COVID 19 TRAINING PROPOSAL: IMMIGRANT GREENHOUSE PRODUCTION TECHNICIAN SOCIAL INNOVATION PROJECT</t>
  </si>
  <si>
    <t>CPBLMT46G082100682</t>
  </si>
  <si>
    <t>DOUGLAS COLLEGE</t>
  </si>
  <si>
    <t>PROFESSIONAL TRUCK DRIVER ESSENTIAL SKILLS TRAINING PROGRAM</t>
  </si>
  <si>
    <t>CPBLMT46G082100679</t>
  </si>
  <si>
    <t>NORTH WEST INDUSTRIES ASSOCIATION</t>
  </si>
  <si>
    <t>INDUSTRIAL SEWING TRAINING PROGRAM (ISTP)</t>
  </si>
  <si>
    <t>CPBLMT46G082100681</t>
  </si>
  <si>
    <t>DIVERSECITY COMMUNITY RESOURCE SOCIETY</t>
  </si>
  <si>
    <t>IT BUSINESS AND LOGISTICS CERTIFICATE</t>
  </si>
  <si>
    <t>CPBLMT46G092100640</t>
  </si>
  <si>
    <t>COVID19. BUILDING RESILIENCY IN THE TOURISM SECTOR</t>
  </si>
  <si>
    <t>CPBLMT46G082100663</t>
  </si>
  <si>
    <t>FAST TRACK TO CUSTOMER RELATIONSHIP MANAGEMENT (CRM) TRAINING</t>
  </si>
  <si>
    <t>CLMP46G092100655</t>
  </si>
  <si>
    <t>COMMUNITY FUTURES DEVELOPMENT CORPORATION OF THE SHUSWAP</t>
  </si>
  <si>
    <t>COVID 19 RESPONSE TO SECWEPEMC INDIGENOUS TOURISM</t>
  </si>
  <si>
    <t>Renew for FY22 LMDA Audit</t>
  </si>
  <si>
    <t>PO-009860</t>
  </si>
  <si>
    <t>Software License Support Services</t>
  </si>
  <si>
    <t>PO-010054</t>
  </si>
  <si>
    <t>SPSC46837180017</t>
  </si>
  <si>
    <t>AVOCETTE TECHNOLOGIES INC.</t>
  </si>
  <si>
    <t>Application maintenance and support services</t>
  </si>
  <si>
    <t>UPLAND SOFTWARE INC</t>
  </si>
  <si>
    <t xml:space="preserve">SALESFORCE CANADA CORPORATION </t>
  </si>
  <si>
    <t>SDPR - ELMSD</t>
  </si>
  <si>
    <t>SDPR -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</si>
</sst>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;[Red]\-&quot;$&quot;#,##0"/>
    <numFmt numFmtId="165" formatCode="[$-1009]mmmm\ d\,\ yyyy;@"/>
    <numFmt numFmtId="166" formatCode="&quot;$&quot;#,##0.00;[Red]\-&quot;$&quot;#,##0.00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4">
    <xf numFmtId="0" fontId="0" fillId="0" borderId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165" fontId="0" fillId="0" borderId="0" xfId="0" applyNumberFormat="1" applyBorder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left"/>
    </xf>
    <xf numFmtId="165" fontId="0" fillId="0" borderId="0" xfId="0" applyNumberFormat="1" applyFill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4" fontId="0" fillId="0" borderId="0" xfId="0" applyNumberFormat="1"/>
    <xf numFmtId="44" fontId="0" fillId="0" borderId="0" xfId="0" applyNumberFormat="1" applyBorder="1"/>
    <xf numFmtId="0" fontId="0" fillId="0" borderId="0" xfId="0"/>
    <xf numFmtId="0" fontId="0" fillId="0" borderId="0" xfId="0" applyBorder="1"/>
    <xf numFmtId="165" fontId="0" fillId="0" borderId="0" xfId="0" applyNumberFormat="1" applyBorder="1"/>
    <xf numFmtId="0" fontId="0" fillId="0" borderId="0" xfId="0" applyFill="1" applyBorder="1"/>
    <xf numFmtId="166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168" fontId="0" fillId="0" borderId="0" xfId="2" applyFont="1" applyAlignment="1">
      <alignment wrapText="1"/>
    </xf>
    <xf numFmtId="166" fontId="0" fillId="0" borderId="0" xfId="0" applyNumberFormat="1"/>
    <xf numFmtId="165" fontId="0" fillId="0" borderId="0" xfId="0" applyNumberFormat="1"/>
    <xf numFmtId="0" fontId="10" fillId="0" borderId="0" xfId="0" applyFont="1" applyFill="1" applyBorder="1"/>
    <xf numFmtId="165" fontId="10" fillId="0" borderId="0" xfId="0" applyNumberFormat="1" applyFont="1" applyFill="1" applyBorder="1"/>
    <xf numFmtId="164" fontId="10" fillId="0" borderId="0" xfId="0" applyNumberFormat="1" applyFont="1" applyFill="1" applyBorder="1"/>
    <xf numFmtId="164" fontId="10" fillId="0" borderId="0" xfId="0" applyNumberFormat="1" applyFont="1" applyFill="1"/>
    <xf numFmtId="165" fontId="10" fillId="0" borderId="0" xfId="0" applyNumberFormat="1" applyFont="1" applyFill="1" applyBorder="1" applyAlignment="1">
      <alignment horizontal="left"/>
    </xf>
    <xf numFmtId="0" fontId="10" fillId="0" borderId="0" xfId="0" applyFont="1" applyFill="1"/>
    <xf numFmtId="165" fontId="0" fillId="0" borderId="0" xfId="0" applyNumberForma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left"/>
    </xf>
    <xf numFmtId="164" fontId="0" fillId="0" borderId="0" xfId="0" applyNumberFormat="1" applyFill="1"/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4">
    <cellStyle name="Comma 2" xfId="2" xr:uid="{4BF7FB6D-6F2A-4486-ADD2-87A817D6CAFC}"/>
    <cellStyle name="Currency 2" xfId="1" xr:uid="{5E8C5731-2B41-4183-9071-89F2C190B2A4}"/>
    <cellStyle name="Currency 3" xfId="3" xr:uid="{C050118B-F0EF-4360-BA3E-4C1486641AA7}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4"/>
  <sheetViews>
    <sheetView tabSelected="1" zoomScaleNormal="100" zoomScaleSheetLayoutView="100" zoomScalePageLayoutView="72" workbookViewId="0">
      <selection activeCell="B2" sqref="B2:C2"/>
    </sheetView>
  </sheetViews>
  <sheetFormatPr defaultRowHeight="14.4" x14ac:dyDescent="0.3"/>
  <cols>
    <col min="1" max="1" width="3.77734375" style="1" customWidth="1"/>
    <col min="2" max="2" width="28.88671875" style="1" bestFit="1" customWidth="1"/>
    <col min="3" max="4" width="24.5546875" style="1" customWidth="1"/>
    <col min="5" max="5" width="70.109375" style="1" bestFit="1" customWidth="1"/>
    <col min="6" max="8" width="24.5546875" style="1" customWidth="1"/>
    <col min="9" max="9" width="44.44140625" style="1" bestFit="1" customWidth="1"/>
    <col min="10" max="10" width="38.21875" style="1" customWidth="1"/>
    <col min="11" max="12" width="24.5546875" style="1" customWidth="1"/>
    <col min="13" max="13" width="36.77734375" style="1" customWidth="1"/>
  </cols>
  <sheetData>
    <row r="2" spans="1:13" ht="23.4" x14ac:dyDescent="0.45">
      <c r="B2" s="42" t="s">
        <v>8</v>
      </c>
      <c r="C2" s="42"/>
      <c r="D2" s="40" t="s">
        <v>42</v>
      </c>
      <c r="E2" s="40"/>
    </row>
    <row r="3" spans="1:13" ht="7.95" customHeight="1" x14ac:dyDescent="0.35">
      <c r="C3" s="3"/>
      <c r="D3" s="2"/>
    </row>
    <row r="4" spans="1:13" ht="23.4" x14ac:dyDescent="0.45">
      <c r="B4" s="42" t="s">
        <v>9</v>
      </c>
      <c r="C4" s="42"/>
      <c r="D4" s="41" t="s">
        <v>43</v>
      </c>
      <c r="E4" s="41"/>
    </row>
    <row r="5" spans="1:13" ht="15" thickBot="1" x14ac:dyDescent="0.35">
      <c r="D5" s="2"/>
    </row>
    <row r="6" spans="1:13" ht="45.6" customHeight="1" thickTop="1" x14ac:dyDescent="0.3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216.6" thickBot="1" x14ac:dyDescent="0.3">
      <c r="A7" s="7"/>
      <c r="B7" s="8" t="s">
        <v>4</v>
      </c>
      <c r="C7" s="8" t="s">
        <v>7</v>
      </c>
      <c r="D7" s="8" t="s">
        <v>21</v>
      </c>
      <c r="E7" s="8" t="s">
        <v>6</v>
      </c>
      <c r="F7" s="8" t="s">
        <v>18</v>
      </c>
      <c r="G7" s="8" t="s">
        <v>19</v>
      </c>
      <c r="H7" s="8" t="s">
        <v>20</v>
      </c>
      <c r="I7" s="8" t="s">
        <v>28</v>
      </c>
      <c r="J7" s="8" t="s">
        <v>22</v>
      </c>
      <c r="K7" s="8" t="s">
        <v>5</v>
      </c>
      <c r="L7" s="11" t="s">
        <v>29</v>
      </c>
      <c r="M7" s="8" t="s">
        <v>23</v>
      </c>
    </row>
    <row r="8" spans="1:13" ht="15" thickTop="1" x14ac:dyDescent="0.3">
      <c r="B8" s="9">
        <v>44481</v>
      </c>
      <c r="C8" s="1" t="s">
        <v>44</v>
      </c>
      <c r="D8" s="1" t="s">
        <v>134</v>
      </c>
      <c r="E8" s="1" t="s">
        <v>47</v>
      </c>
      <c r="F8" s="16">
        <v>451969.56</v>
      </c>
      <c r="I8" s="1" t="s">
        <v>27</v>
      </c>
      <c r="J8" s="13" t="s">
        <v>50</v>
      </c>
      <c r="K8" s="9">
        <v>44841</v>
      </c>
      <c r="L8" s="9"/>
      <c r="M8" s="1" t="s">
        <v>30</v>
      </c>
    </row>
    <row r="9" spans="1:13" x14ac:dyDescent="0.3">
      <c r="B9" s="9">
        <v>44487</v>
      </c>
      <c r="C9" s="1" t="s">
        <v>45</v>
      </c>
      <c r="D9" s="19" t="s">
        <v>134</v>
      </c>
      <c r="E9" s="1" t="s">
        <v>48</v>
      </c>
      <c r="F9" s="16">
        <v>181247.19</v>
      </c>
      <c r="I9" s="1" t="s">
        <v>27</v>
      </c>
      <c r="J9" s="13" t="s">
        <v>51</v>
      </c>
      <c r="K9" s="9">
        <v>44848</v>
      </c>
      <c r="L9" s="9"/>
      <c r="M9" s="1" t="s">
        <v>30</v>
      </c>
    </row>
    <row r="10" spans="1:13" s="39" customFormat="1" x14ac:dyDescent="0.3">
      <c r="A10" s="21"/>
      <c r="B10" s="38">
        <v>44565</v>
      </c>
      <c r="C10" s="21" t="s">
        <v>46</v>
      </c>
      <c r="D10" s="19" t="s">
        <v>134</v>
      </c>
      <c r="E10" s="21" t="s">
        <v>49</v>
      </c>
      <c r="F10" s="36">
        <v>10278.700000000001</v>
      </c>
      <c r="G10" s="21"/>
      <c r="H10" s="21"/>
      <c r="I10" s="21" t="s">
        <v>27</v>
      </c>
      <c r="J10" s="14" t="s">
        <v>52</v>
      </c>
      <c r="K10" s="38">
        <v>44617</v>
      </c>
      <c r="L10" s="38"/>
      <c r="M10" s="21" t="s">
        <v>30</v>
      </c>
    </row>
    <row r="11" spans="1:13" s="39" customFormat="1" x14ac:dyDescent="0.3">
      <c r="A11" s="21"/>
      <c r="B11" s="34">
        <v>43556</v>
      </c>
      <c r="C11" s="21" t="s">
        <v>53</v>
      </c>
      <c r="D11" s="19" t="s">
        <v>134</v>
      </c>
      <c r="E11" s="35" t="s">
        <v>55</v>
      </c>
      <c r="F11" s="36">
        <v>16187500</v>
      </c>
      <c r="G11" s="37">
        <v>250000</v>
      </c>
      <c r="H11" s="36">
        <v>16437500</v>
      </c>
      <c r="I11" s="21" t="s">
        <v>27</v>
      </c>
      <c r="J11" s="14" t="s">
        <v>76</v>
      </c>
      <c r="K11" s="34" t="s">
        <v>92</v>
      </c>
      <c r="L11" s="38" t="s">
        <v>54</v>
      </c>
      <c r="M11" s="21" t="s">
        <v>30</v>
      </c>
    </row>
    <row r="12" spans="1:13" x14ac:dyDescent="0.3">
      <c r="B12" s="15">
        <v>43556</v>
      </c>
      <c r="C12" t="s">
        <v>56</v>
      </c>
      <c r="D12" s="19" t="s">
        <v>134</v>
      </c>
      <c r="E12" t="s">
        <v>57</v>
      </c>
      <c r="F12" s="16">
        <v>9592250</v>
      </c>
      <c r="G12" s="16">
        <v>180000</v>
      </c>
      <c r="H12" s="16">
        <v>9772250</v>
      </c>
      <c r="I12" s="1" t="s">
        <v>27</v>
      </c>
      <c r="J12" s="12" t="s">
        <v>75</v>
      </c>
      <c r="K12" s="15" t="s">
        <v>92</v>
      </c>
      <c r="L12" s="9" t="s">
        <v>54</v>
      </c>
      <c r="M12" s="1" t="s">
        <v>30</v>
      </c>
    </row>
    <row r="13" spans="1:13" x14ac:dyDescent="0.3">
      <c r="B13" s="15">
        <v>43556</v>
      </c>
      <c r="C13" s="1" t="s">
        <v>58</v>
      </c>
      <c r="D13" s="19" t="s">
        <v>134</v>
      </c>
      <c r="E13" t="s">
        <v>91</v>
      </c>
      <c r="F13" s="16">
        <v>20185864</v>
      </c>
      <c r="G13" s="16">
        <f>556050-476050</f>
        <v>80000</v>
      </c>
      <c r="H13" s="16">
        <v>20265864</v>
      </c>
      <c r="I13" s="1" t="s">
        <v>27</v>
      </c>
      <c r="J13" s="14" t="s">
        <v>74</v>
      </c>
      <c r="K13" s="15" t="s">
        <v>92</v>
      </c>
      <c r="L13" s="9" t="s">
        <v>54</v>
      </c>
      <c r="M13" s="1" t="s">
        <v>30</v>
      </c>
    </row>
    <row r="14" spans="1:13" x14ac:dyDescent="0.3">
      <c r="B14" s="15">
        <v>43556</v>
      </c>
      <c r="C14" s="1" t="s">
        <v>59</v>
      </c>
      <c r="D14" s="19" t="s">
        <v>134</v>
      </c>
      <c r="E14" t="s">
        <v>90</v>
      </c>
      <c r="F14" s="16">
        <v>27339500</v>
      </c>
      <c r="G14" s="16">
        <f>H14-1043002</f>
        <v>26361498</v>
      </c>
      <c r="H14" s="16">
        <v>27404500</v>
      </c>
      <c r="I14" s="1" t="s">
        <v>27</v>
      </c>
      <c r="J14" s="14" t="s">
        <v>74</v>
      </c>
      <c r="K14" s="15" t="s">
        <v>92</v>
      </c>
      <c r="L14" s="9" t="s">
        <v>54</v>
      </c>
      <c r="M14" s="1" t="s">
        <v>30</v>
      </c>
    </row>
    <row r="15" spans="1:13" x14ac:dyDescent="0.3">
      <c r="B15" s="15">
        <v>43556</v>
      </c>
      <c r="C15" s="1" t="s">
        <v>60</v>
      </c>
      <c r="D15" s="19" t="s">
        <v>134</v>
      </c>
      <c r="E15" t="s">
        <v>89</v>
      </c>
      <c r="F15" s="16">
        <v>28134000</v>
      </c>
      <c r="G15" s="16">
        <f>H15-816003</f>
        <v>27422997</v>
      </c>
      <c r="H15" s="16">
        <v>28239000</v>
      </c>
      <c r="I15" s="1" t="s">
        <v>27</v>
      </c>
      <c r="J15" s="14" t="s">
        <v>74</v>
      </c>
      <c r="K15" s="15" t="s">
        <v>92</v>
      </c>
      <c r="L15" s="9" t="s">
        <v>54</v>
      </c>
      <c r="M15" s="1" t="s">
        <v>30</v>
      </c>
    </row>
    <row r="16" spans="1:13" x14ac:dyDescent="0.3">
      <c r="B16" s="15">
        <v>43556</v>
      </c>
      <c r="C16" s="1" t="s">
        <v>61</v>
      </c>
      <c r="D16" s="19" t="s">
        <v>134</v>
      </c>
      <c r="E16" t="s">
        <v>88</v>
      </c>
      <c r="F16" s="16">
        <v>37968000</v>
      </c>
      <c r="G16" s="16">
        <f>H16-1611000</f>
        <v>36482000</v>
      </c>
      <c r="H16" s="16">
        <v>38093000</v>
      </c>
      <c r="I16" s="1" t="s">
        <v>27</v>
      </c>
      <c r="J16" s="14" t="s">
        <v>74</v>
      </c>
      <c r="K16" s="15" t="s">
        <v>92</v>
      </c>
      <c r="L16" s="9" t="s">
        <v>54</v>
      </c>
      <c r="M16" s="1" t="s">
        <v>30</v>
      </c>
    </row>
    <row r="17" spans="1:13" x14ac:dyDescent="0.3">
      <c r="B17" s="15">
        <v>43556</v>
      </c>
      <c r="C17" s="1" t="s">
        <v>62</v>
      </c>
      <c r="D17" s="19" t="s">
        <v>134</v>
      </c>
      <c r="E17" t="s">
        <v>87</v>
      </c>
      <c r="F17" s="16">
        <v>19399500</v>
      </c>
      <c r="G17" s="16">
        <f>H17-872679</f>
        <v>18571821</v>
      </c>
      <c r="H17" s="16">
        <v>19444500</v>
      </c>
      <c r="I17" s="1" t="s">
        <v>27</v>
      </c>
      <c r="J17" s="14" t="s">
        <v>74</v>
      </c>
      <c r="K17" s="15" t="s">
        <v>92</v>
      </c>
      <c r="L17" s="9" t="s">
        <v>54</v>
      </c>
      <c r="M17" s="1" t="s">
        <v>30</v>
      </c>
    </row>
    <row r="18" spans="1:13" x14ac:dyDescent="0.3">
      <c r="B18" s="15">
        <v>43556</v>
      </c>
      <c r="C18" s="1" t="s">
        <v>63</v>
      </c>
      <c r="D18" s="19" t="s">
        <v>134</v>
      </c>
      <c r="E18" t="s">
        <v>86</v>
      </c>
      <c r="F18" s="16">
        <v>18128000</v>
      </c>
      <c r="G18" s="16">
        <f>H18-1147240</f>
        <v>17080760</v>
      </c>
      <c r="H18" s="16">
        <v>18228000</v>
      </c>
      <c r="I18" s="1" t="s">
        <v>27</v>
      </c>
      <c r="J18" s="14" t="s">
        <v>74</v>
      </c>
      <c r="K18" s="15" t="s">
        <v>92</v>
      </c>
      <c r="L18" s="9" t="s">
        <v>54</v>
      </c>
      <c r="M18" s="1" t="s">
        <v>30</v>
      </c>
    </row>
    <row r="19" spans="1:13" x14ac:dyDescent="0.3">
      <c r="B19" s="15">
        <v>43556</v>
      </c>
      <c r="C19" s="1" t="s">
        <v>64</v>
      </c>
      <c r="D19" s="19" t="s">
        <v>134</v>
      </c>
      <c r="E19" t="s">
        <v>85</v>
      </c>
      <c r="F19" s="16">
        <v>32365500</v>
      </c>
      <c r="G19" s="16">
        <f>H19-1343650</f>
        <v>31146850</v>
      </c>
      <c r="H19" s="16">
        <v>32490500</v>
      </c>
      <c r="I19" s="1" t="s">
        <v>27</v>
      </c>
      <c r="J19" s="14" t="s">
        <v>74</v>
      </c>
      <c r="K19" s="15" t="s">
        <v>92</v>
      </c>
      <c r="L19" s="9" t="s">
        <v>54</v>
      </c>
      <c r="M19" s="1" t="s">
        <v>30</v>
      </c>
    </row>
    <row r="20" spans="1:13" x14ac:dyDescent="0.3">
      <c r="B20" s="15">
        <v>43556</v>
      </c>
      <c r="C20" s="1" t="s">
        <v>65</v>
      </c>
      <c r="D20" s="19" t="s">
        <v>134</v>
      </c>
      <c r="E20" t="s">
        <v>84</v>
      </c>
      <c r="F20" s="16">
        <v>12469100</v>
      </c>
      <c r="G20" s="16">
        <f>556050-476050</f>
        <v>80000</v>
      </c>
      <c r="H20" s="16">
        <v>12549100</v>
      </c>
      <c r="I20" s="1" t="s">
        <v>27</v>
      </c>
      <c r="J20" s="14" t="s">
        <v>74</v>
      </c>
      <c r="K20" s="15" t="s">
        <v>92</v>
      </c>
      <c r="L20" s="9" t="s">
        <v>54</v>
      </c>
      <c r="M20" s="1" t="s">
        <v>30</v>
      </c>
    </row>
    <row r="21" spans="1:13" x14ac:dyDescent="0.3">
      <c r="B21" s="15">
        <v>43556</v>
      </c>
      <c r="C21" s="1" t="s">
        <v>66</v>
      </c>
      <c r="D21" s="19" t="s">
        <v>134</v>
      </c>
      <c r="E21" t="s">
        <v>83</v>
      </c>
      <c r="F21" s="16">
        <v>18397500</v>
      </c>
      <c r="G21" s="16">
        <v>75000</v>
      </c>
      <c r="H21" s="16">
        <v>18472500</v>
      </c>
      <c r="I21" s="1" t="s">
        <v>27</v>
      </c>
      <c r="J21" s="14" t="s">
        <v>74</v>
      </c>
      <c r="K21" s="15" t="s">
        <v>92</v>
      </c>
      <c r="L21" s="9" t="s">
        <v>54</v>
      </c>
      <c r="M21" s="1" t="s">
        <v>30</v>
      </c>
    </row>
    <row r="22" spans="1:13" x14ac:dyDescent="0.3">
      <c r="B22" s="15">
        <v>43556</v>
      </c>
      <c r="C22" s="1" t="s">
        <v>67</v>
      </c>
      <c r="D22" s="19" t="s">
        <v>134</v>
      </c>
      <c r="E22" t="s">
        <v>82</v>
      </c>
      <c r="F22" s="16">
        <v>19944000</v>
      </c>
      <c r="G22" s="16">
        <v>105000</v>
      </c>
      <c r="H22" s="16">
        <v>20049000</v>
      </c>
      <c r="I22" s="1" t="s">
        <v>27</v>
      </c>
      <c r="J22" s="14" t="s">
        <v>74</v>
      </c>
      <c r="K22" s="15" t="s">
        <v>92</v>
      </c>
      <c r="L22" s="9" t="s">
        <v>54</v>
      </c>
      <c r="M22" s="1" t="s">
        <v>30</v>
      </c>
    </row>
    <row r="23" spans="1:13" x14ac:dyDescent="0.3">
      <c r="B23" s="15">
        <v>43556</v>
      </c>
      <c r="C23" s="1" t="s">
        <v>68</v>
      </c>
      <c r="D23" s="19" t="s">
        <v>134</v>
      </c>
      <c r="E23" t="s">
        <v>82</v>
      </c>
      <c r="F23" s="16">
        <v>26834000</v>
      </c>
      <c r="G23" s="16">
        <v>130000</v>
      </c>
      <c r="H23" s="16">
        <v>26964000</v>
      </c>
      <c r="I23" s="1" t="s">
        <v>27</v>
      </c>
      <c r="J23" s="14" t="s">
        <v>74</v>
      </c>
      <c r="K23" s="15" t="s">
        <v>92</v>
      </c>
      <c r="L23" s="9" t="s">
        <v>54</v>
      </c>
      <c r="M23" s="1" t="s">
        <v>30</v>
      </c>
    </row>
    <row r="24" spans="1:13" x14ac:dyDescent="0.3">
      <c r="B24" s="15">
        <v>43556</v>
      </c>
      <c r="C24" s="1" t="s">
        <v>69</v>
      </c>
      <c r="D24" s="19" t="s">
        <v>134</v>
      </c>
      <c r="E24" t="s">
        <v>81</v>
      </c>
      <c r="F24" s="16">
        <v>32374500</v>
      </c>
      <c r="G24" s="16">
        <v>155000</v>
      </c>
      <c r="H24" s="16">
        <v>32529500</v>
      </c>
      <c r="I24" s="1" t="s">
        <v>27</v>
      </c>
      <c r="J24" s="14" t="s">
        <v>74</v>
      </c>
      <c r="K24" s="15" t="s">
        <v>92</v>
      </c>
      <c r="L24" s="9" t="s">
        <v>54</v>
      </c>
      <c r="M24" s="1" t="s">
        <v>30</v>
      </c>
    </row>
    <row r="25" spans="1:13" x14ac:dyDescent="0.3">
      <c r="B25" s="15">
        <v>43556</v>
      </c>
      <c r="C25" s="1" t="s">
        <v>70</v>
      </c>
      <c r="D25" s="19" t="s">
        <v>134</v>
      </c>
      <c r="E25" t="s">
        <v>80</v>
      </c>
      <c r="F25" s="16">
        <v>7566000</v>
      </c>
      <c r="G25" s="16">
        <f>H25-189102</f>
        <v>7386898</v>
      </c>
      <c r="H25" s="16">
        <v>7576000</v>
      </c>
      <c r="I25" s="1" t="s">
        <v>27</v>
      </c>
      <c r="J25" s="14" t="s">
        <v>74</v>
      </c>
      <c r="K25" s="15" t="s">
        <v>92</v>
      </c>
      <c r="L25" s="9" t="s">
        <v>54</v>
      </c>
      <c r="M25" s="1" t="s">
        <v>30</v>
      </c>
    </row>
    <row r="26" spans="1:13" x14ac:dyDescent="0.3">
      <c r="B26" s="15">
        <v>43556</v>
      </c>
      <c r="C26" s="1" t="s">
        <v>71</v>
      </c>
      <c r="D26" s="19" t="s">
        <v>134</v>
      </c>
      <c r="E26" t="s">
        <v>79</v>
      </c>
      <c r="F26" s="16">
        <v>13341000</v>
      </c>
      <c r="G26" s="16">
        <v>35000</v>
      </c>
      <c r="H26" s="16">
        <v>13376000</v>
      </c>
      <c r="I26" s="1" t="s">
        <v>27</v>
      </c>
      <c r="J26" s="14" t="s">
        <v>74</v>
      </c>
      <c r="K26" s="15" t="s">
        <v>92</v>
      </c>
      <c r="L26" s="9" t="s">
        <v>54</v>
      </c>
      <c r="M26" s="1" t="s">
        <v>30</v>
      </c>
    </row>
    <row r="27" spans="1:13" x14ac:dyDescent="0.3">
      <c r="B27" s="15">
        <v>43556</v>
      </c>
      <c r="C27" s="1" t="s">
        <v>72</v>
      </c>
      <c r="D27" s="19" t="s">
        <v>134</v>
      </c>
      <c r="E27" t="s">
        <v>78</v>
      </c>
      <c r="F27" s="16">
        <v>19026000</v>
      </c>
      <c r="G27" s="16">
        <f>H28-714492</f>
        <v>13031508</v>
      </c>
      <c r="H27" s="16">
        <v>19071000</v>
      </c>
      <c r="I27" s="1" t="s">
        <v>27</v>
      </c>
      <c r="J27" s="14" t="s">
        <v>74</v>
      </c>
      <c r="K27" s="15" t="s">
        <v>92</v>
      </c>
      <c r="L27" s="9" t="s">
        <v>54</v>
      </c>
      <c r="M27" s="1" t="s">
        <v>30</v>
      </c>
    </row>
    <row r="28" spans="1:13" x14ac:dyDescent="0.3">
      <c r="B28" s="15">
        <v>43556</v>
      </c>
      <c r="C28" s="1" t="s">
        <v>73</v>
      </c>
      <c r="D28" s="19" t="s">
        <v>134</v>
      </c>
      <c r="E28" t="s">
        <v>77</v>
      </c>
      <c r="F28" s="16">
        <v>13681000</v>
      </c>
      <c r="G28" s="16">
        <v>65000</v>
      </c>
      <c r="H28" s="16">
        <v>13746000</v>
      </c>
      <c r="I28" s="1" t="s">
        <v>27</v>
      </c>
      <c r="J28" s="14" t="s">
        <v>74</v>
      </c>
      <c r="K28" s="15" t="s">
        <v>92</v>
      </c>
      <c r="L28" s="9" t="s">
        <v>54</v>
      </c>
      <c r="M28" s="1" t="s">
        <v>30</v>
      </c>
    </row>
    <row r="29" spans="1:13" s="33" customFormat="1" x14ac:dyDescent="0.3">
      <c r="A29" s="28"/>
      <c r="B29" s="29">
        <v>44576</v>
      </c>
      <c r="C29" s="28" t="s">
        <v>93</v>
      </c>
      <c r="D29" s="19" t="s">
        <v>134</v>
      </c>
      <c r="E29" s="28" t="s">
        <v>94</v>
      </c>
      <c r="F29" s="30">
        <v>22100</v>
      </c>
      <c r="G29" s="31">
        <v>23200</v>
      </c>
      <c r="H29" s="30">
        <f>F29+G29</f>
        <v>45300</v>
      </c>
      <c r="I29" s="28" t="s">
        <v>24</v>
      </c>
      <c r="J29" s="32" t="s">
        <v>125</v>
      </c>
      <c r="K29" s="15">
        <v>44757</v>
      </c>
      <c r="L29" s="29" t="s">
        <v>95</v>
      </c>
      <c r="M29" s="28" t="s">
        <v>31</v>
      </c>
    </row>
    <row r="30" spans="1:13" s="33" customFormat="1" x14ac:dyDescent="0.3">
      <c r="A30" s="28"/>
      <c r="B30" s="29">
        <v>44270</v>
      </c>
      <c r="C30" s="28" t="s">
        <v>96</v>
      </c>
      <c r="D30" s="19" t="s">
        <v>134</v>
      </c>
      <c r="E30" s="28" t="s">
        <v>97</v>
      </c>
      <c r="F30" s="31">
        <v>284019.89</v>
      </c>
      <c r="G30" s="31">
        <v>-126387.24</v>
      </c>
      <c r="H30" s="31">
        <v>157632.65</v>
      </c>
      <c r="I30" s="28" t="s">
        <v>27</v>
      </c>
      <c r="J30" s="28" t="s">
        <v>98</v>
      </c>
      <c r="K30" s="29">
        <v>44469</v>
      </c>
      <c r="L30" s="29"/>
      <c r="M30" s="28" t="s">
        <v>99</v>
      </c>
    </row>
    <row r="31" spans="1:13" s="33" customFormat="1" x14ac:dyDescent="0.3">
      <c r="A31" s="28"/>
      <c r="B31" s="29">
        <v>44102</v>
      </c>
      <c r="C31" s="28" t="s">
        <v>100</v>
      </c>
      <c r="D31" s="19" t="s">
        <v>134</v>
      </c>
      <c r="E31" s="28" t="s">
        <v>101</v>
      </c>
      <c r="F31" s="31">
        <v>597676.74</v>
      </c>
      <c r="G31" s="31">
        <v>-66745.429999999935</v>
      </c>
      <c r="H31" s="31">
        <v>530931.31000000006</v>
      </c>
      <c r="I31" s="28" t="s">
        <v>27</v>
      </c>
      <c r="J31" s="28" t="s">
        <v>102</v>
      </c>
      <c r="K31" s="29">
        <v>44463</v>
      </c>
      <c r="L31" s="29"/>
      <c r="M31" s="28" t="s">
        <v>99</v>
      </c>
    </row>
    <row r="32" spans="1:13" s="33" customFormat="1" x14ac:dyDescent="0.3">
      <c r="A32" s="28"/>
      <c r="B32" s="29">
        <v>44011</v>
      </c>
      <c r="C32" s="28" t="s">
        <v>103</v>
      </c>
      <c r="D32" s="19" t="s">
        <v>134</v>
      </c>
      <c r="E32" s="28" t="s">
        <v>104</v>
      </c>
      <c r="F32" s="31">
        <v>288669.40000000002</v>
      </c>
      <c r="G32" s="31">
        <v>-17145.740000000049</v>
      </c>
      <c r="H32" s="31">
        <v>271523.65999999997</v>
      </c>
      <c r="I32" s="28" t="s">
        <v>27</v>
      </c>
      <c r="J32" s="28" t="s">
        <v>105</v>
      </c>
      <c r="K32" s="29">
        <v>44372</v>
      </c>
      <c r="L32" s="29"/>
      <c r="M32" s="28" t="s">
        <v>99</v>
      </c>
    </row>
    <row r="33" spans="1:13" s="33" customFormat="1" x14ac:dyDescent="0.3">
      <c r="A33" s="28"/>
      <c r="B33" s="29">
        <v>44082</v>
      </c>
      <c r="C33" s="28" t="s">
        <v>106</v>
      </c>
      <c r="D33" s="19" t="s">
        <v>134</v>
      </c>
      <c r="E33" s="28" t="s">
        <v>107</v>
      </c>
      <c r="F33" s="31">
        <v>559447.97</v>
      </c>
      <c r="G33" s="31">
        <v>-34036.319999999949</v>
      </c>
      <c r="H33" s="31">
        <v>525411.65</v>
      </c>
      <c r="I33" s="28" t="s">
        <v>27</v>
      </c>
      <c r="J33" s="28" t="s">
        <v>108</v>
      </c>
      <c r="K33" s="29">
        <v>44442</v>
      </c>
      <c r="L33" s="29"/>
      <c r="M33" s="28" t="s">
        <v>99</v>
      </c>
    </row>
    <row r="34" spans="1:13" s="33" customFormat="1" x14ac:dyDescent="0.3">
      <c r="A34" s="28"/>
      <c r="B34" s="29">
        <v>44228</v>
      </c>
      <c r="C34" s="28" t="s">
        <v>109</v>
      </c>
      <c r="D34" s="19" t="s">
        <v>134</v>
      </c>
      <c r="E34" s="28" t="s">
        <v>110</v>
      </c>
      <c r="F34" s="31">
        <v>494067.71</v>
      </c>
      <c r="G34" s="31">
        <v>33626.429999999993</v>
      </c>
      <c r="H34" s="31">
        <v>527694.14</v>
      </c>
      <c r="I34" s="28" t="s">
        <v>27</v>
      </c>
      <c r="J34" s="28" t="s">
        <v>111</v>
      </c>
      <c r="K34" s="29">
        <v>44575</v>
      </c>
      <c r="L34" s="29"/>
      <c r="M34" s="28" t="s">
        <v>99</v>
      </c>
    </row>
    <row r="35" spans="1:13" s="33" customFormat="1" x14ac:dyDescent="0.3">
      <c r="A35" s="28"/>
      <c r="B35" s="29">
        <v>44214</v>
      </c>
      <c r="C35" s="28" t="s">
        <v>112</v>
      </c>
      <c r="D35" s="19" t="s">
        <v>134</v>
      </c>
      <c r="E35" s="28" t="s">
        <v>113</v>
      </c>
      <c r="F35" s="31">
        <v>371828.4</v>
      </c>
      <c r="G35" s="31">
        <v>-57814.200000000012</v>
      </c>
      <c r="H35" s="31">
        <v>314014.2</v>
      </c>
      <c r="I35" s="28" t="s">
        <v>27</v>
      </c>
      <c r="J35" s="28" t="s">
        <v>114</v>
      </c>
      <c r="K35" s="29">
        <v>44463</v>
      </c>
      <c r="L35" s="29"/>
      <c r="M35" s="28" t="s">
        <v>99</v>
      </c>
    </row>
    <row r="36" spans="1:13" x14ac:dyDescent="0.3">
      <c r="B36" s="9">
        <v>44214</v>
      </c>
      <c r="C36" s="1" t="s">
        <v>115</v>
      </c>
      <c r="D36" s="19" t="s">
        <v>134</v>
      </c>
      <c r="E36" s="1" t="s">
        <v>116</v>
      </c>
      <c r="F36" s="16">
        <v>419407.25</v>
      </c>
      <c r="G36" s="16">
        <v>-77598.650000000023</v>
      </c>
      <c r="H36" s="16">
        <v>341808.6</v>
      </c>
      <c r="I36" s="1" t="s">
        <v>27</v>
      </c>
      <c r="J36" s="1" t="s">
        <v>117</v>
      </c>
      <c r="K36" s="9">
        <v>44491</v>
      </c>
      <c r="L36" s="9"/>
      <c r="M36" s="1" t="s">
        <v>99</v>
      </c>
    </row>
    <row r="37" spans="1:13" x14ac:dyDescent="0.3">
      <c r="B37" s="9">
        <v>44060</v>
      </c>
      <c r="C37" s="1" t="s">
        <v>118</v>
      </c>
      <c r="D37" s="19" t="s">
        <v>134</v>
      </c>
      <c r="E37" s="1" t="s">
        <v>47</v>
      </c>
      <c r="F37" s="16">
        <v>481361.17</v>
      </c>
      <c r="G37" s="16">
        <v>-29768.789999999979</v>
      </c>
      <c r="H37" s="16">
        <v>451592.38</v>
      </c>
      <c r="I37" s="1" t="s">
        <v>27</v>
      </c>
      <c r="J37" s="1" t="s">
        <v>119</v>
      </c>
      <c r="K37" s="9">
        <v>44379</v>
      </c>
      <c r="L37" s="9"/>
      <c r="M37" s="1" t="s">
        <v>99</v>
      </c>
    </row>
    <row r="38" spans="1:13" x14ac:dyDescent="0.3">
      <c r="B38" s="9">
        <v>44137</v>
      </c>
      <c r="C38" s="1" t="s">
        <v>120</v>
      </c>
      <c r="D38" s="19" t="s">
        <v>134</v>
      </c>
      <c r="E38" s="1" t="s">
        <v>97</v>
      </c>
      <c r="F38" s="16">
        <v>285941.18</v>
      </c>
      <c r="G38" s="16">
        <v>-18385.66</v>
      </c>
      <c r="H38" s="16">
        <v>267555.52</v>
      </c>
      <c r="I38" s="1" t="s">
        <v>27</v>
      </c>
      <c r="J38" s="1" t="s">
        <v>121</v>
      </c>
      <c r="K38" s="9">
        <v>44498</v>
      </c>
      <c r="M38" s="1" t="s">
        <v>99</v>
      </c>
    </row>
    <row r="39" spans="1:13" x14ac:dyDescent="0.3">
      <c r="B39" s="9">
        <v>44474</v>
      </c>
      <c r="C39" s="1" t="s">
        <v>122</v>
      </c>
      <c r="D39" s="19" t="s">
        <v>134</v>
      </c>
      <c r="E39" s="1" t="s">
        <v>123</v>
      </c>
      <c r="F39" s="16">
        <v>524510.04</v>
      </c>
      <c r="G39" s="16">
        <v>-45414.020000000019</v>
      </c>
      <c r="H39" s="16">
        <v>479096.02</v>
      </c>
      <c r="I39" s="1" t="s">
        <v>27</v>
      </c>
      <c r="J39" s="1" t="s">
        <v>124</v>
      </c>
      <c r="K39" s="9">
        <v>44645</v>
      </c>
      <c r="M39" s="1" t="s">
        <v>99</v>
      </c>
    </row>
    <row r="40" spans="1:13" ht="15" customHeight="1" x14ac:dyDescent="0.3">
      <c r="A40" s="18"/>
      <c r="B40" s="20">
        <v>44469</v>
      </c>
      <c r="C40" s="19" t="s">
        <v>126</v>
      </c>
      <c r="D40" s="19" t="s">
        <v>135</v>
      </c>
      <c r="E40" s="21" t="s">
        <v>132</v>
      </c>
      <c r="F40" s="22">
        <v>18012.060000000001</v>
      </c>
      <c r="G40" s="18"/>
      <c r="H40" s="18"/>
      <c r="I40" s="23" t="s">
        <v>26</v>
      </c>
      <c r="J40" s="24" t="s">
        <v>127</v>
      </c>
      <c r="K40" s="20">
        <v>44833</v>
      </c>
      <c r="L40" s="20"/>
      <c r="M40" s="19" t="s">
        <v>30</v>
      </c>
    </row>
    <row r="41" spans="1:13" x14ac:dyDescent="0.3">
      <c r="A41" s="18"/>
      <c r="B41" s="20">
        <v>44560</v>
      </c>
      <c r="C41" s="19" t="s">
        <v>128</v>
      </c>
      <c r="D41" s="19" t="s">
        <v>135</v>
      </c>
      <c r="E41" s="21" t="s">
        <v>133</v>
      </c>
      <c r="F41" s="22">
        <v>207925.33</v>
      </c>
      <c r="G41" s="18"/>
      <c r="H41" s="18"/>
      <c r="I41" s="23" t="s">
        <v>26</v>
      </c>
      <c r="J41" s="24" t="s">
        <v>127</v>
      </c>
      <c r="K41" s="20">
        <v>44924</v>
      </c>
      <c r="L41" s="20"/>
      <c r="M41" s="19" t="s">
        <v>41</v>
      </c>
    </row>
    <row r="42" spans="1:13" ht="28.8" x14ac:dyDescent="0.3">
      <c r="A42" s="18"/>
      <c r="B42" s="20">
        <v>43009</v>
      </c>
      <c r="C42" s="25" t="s">
        <v>129</v>
      </c>
      <c r="D42" s="19" t="s">
        <v>135</v>
      </c>
      <c r="E42" s="23" t="s">
        <v>130</v>
      </c>
      <c r="F42" s="26">
        <v>17100808</v>
      </c>
      <c r="G42" s="26">
        <v>533666</v>
      </c>
      <c r="H42" s="26">
        <v>65753060.560000002</v>
      </c>
      <c r="I42" s="18" t="s">
        <v>26</v>
      </c>
      <c r="J42" s="23" t="s">
        <v>131</v>
      </c>
      <c r="K42" s="20">
        <v>44834</v>
      </c>
      <c r="L42" s="27"/>
      <c r="M42" s="18" t="s">
        <v>99</v>
      </c>
    </row>
    <row r="44" spans="1:13" x14ac:dyDescent="0.3">
      <c r="H44" s="17"/>
    </row>
  </sheetData>
  <dataConsolidate/>
  <mergeCells count="4">
    <mergeCell ref="D2:E2"/>
    <mergeCell ref="D4:E4"/>
    <mergeCell ref="B4:C4"/>
    <mergeCell ref="B2:C2"/>
  </mergeCells>
  <phoneticPr fontId="8" type="noConversion"/>
  <pageMargins left="0.7" right="0.7" top="0.75" bottom="0.75" header="0.3" footer="0.3"/>
  <pageSetup paperSize="5"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6" sqref="B6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10" t="s">
        <v>24</v>
      </c>
      <c r="B1" t="s">
        <v>30</v>
      </c>
    </row>
    <row r="2" spans="1:2" x14ac:dyDescent="0.3">
      <c r="A2" s="10" t="s">
        <v>25</v>
      </c>
      <c r="B2" t="s">
        <v>31</v>
      </c>
    </row>
    <row r="3" spans="1:2" x14ac:dyDescent="0.3">
      <c r="A3" s="10" t="s">
        <v>26</v>
      </c>
      <c r="B3" t="s">
        <v>32</v>
      </c>
    </row>
    <row r="4" spans="1:2" x14ac:dyDescent="0.3">
      <c r="A4" s="10" t="s">
        <v>27</v>
      </c>
      <c r="B4" t="s">
        <v>33</v>
      </c>
    </row>
    <row r="5" spans="1:2" x14ac:dyDescent="0.3">
      <c r="A5" s="10"/>
      <c r="B5" t="s">
        <v>34</v>
      </c>
    </row>
    <row r="6" spans="1:2" x14ac:dyDescent="0.3">
      <c r="A6" s="10"/>
      <c r="B6" t="s">
        <v>35</v>
      </c>
    </row>
    <row r="7" spans="1:2" x14ac:dyDescent="0.3">
      <c r="A7" s="10"/>
      <c r="B7" t="s">
        <v>36</v>
      </c>
    </row>
    <row r="8" spans="1:2" x14ac:dyDescent="0.3">
      <c r="A8" s="10"/>
      <c r="B8" t="s">
        <v>37</v>
      </c>
    </row>
    <row r="9" spans="1:2" x14ac:dyDescent="0.3">
      <c r="A9" s="10"/>
      <c r="B9" t="s">
        <v>38</v>
      </c>
    </row>
    <row r="10" spans="1:2" x14ac:dyDescent="0.3">
      <c r="A10" s="10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Q3 FY2021-2022</vt:lpstr>
      <vt:lpstr>DO NOT DELETE</vt:lpstr>
      <vt:lpstr>'Q3 FY2021-2022'!Print_Area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Tan, Lisa SDPR:EX</cp:lastModifiedBy>
  <cp:lastPrinted>2016-05-26T00:13:29Z</cp:lastPrinted>
  <dcterms:created xsi:type="dcterms:W3CDTF">2016-05-20T21:39:28Z</dcterms:created>
  <dcterms:modified xsi:type="dcterms:W3CDTF">2022-01-28T21:04:27Z</dcterms:modified>
</cp:coreProperties>
</file>