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2 July - September 2022\APPROVED\"/>
    </mc:Choice>
  </mc:AlternateContent>
  <xr:revisionPtr revIDLastSave="0" documentId="8_{BD015ECF-98BE-4EC1-8492-7DF0B910FB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2-2023" sheetId="1" r:id="rId1"/>
    <sheet name="DO NOT DELETE" sheetId="2" r:id="rId2"/>
  </sheets>
  <definedNames>
    <definedName name="_xlnm.Print_Area" localSheetId="0">'Q2 FY2022-2023'!$A$1:$N$8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2" i="1"/>
  <c r="G10" i="1"/>
  <c r="G9" i="1"/>
  <c r="G8" i="1"/>
</calcChain>
</file>

<file path=xl/sharedStrings.xml><?xml version="1.0" encoding="utf-8"?>
<sst xmlns="http://schemas.openxmlformats.org/spreadsheetml/2006/main" count="185" uniqueCount="119">
  <si>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</si>
  <si>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</si>
  <si>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</si>
  <si>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</si>
  <si>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</si>
  <si>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</si>
  <si>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</si>
  <si>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</si>
  <si>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</si>
  <si>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</si>
  <si>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</si>
  <si>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</si>
  <si>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</si>
  <si>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</si>
  <si>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</si>
  <si>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</si>
  <si>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</si>
  <si>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</si>
  <si>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</si>
  <si>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</si>
  <si>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</si>
  <si>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</si>
  <si>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</si>
  <si>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</si>
  <si>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</si>
  <si>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</si>
  <si>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</si>
  <si>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</si>
  <si>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</si>
  <si>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</si>
  <si>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</si>
  <si>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</si>
  <si>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</si>
  <si>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</si>
  <si>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</si>
  <si>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</si>
  <si>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</si>
  <si>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</si>
  <si>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</si>
  <si>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</si>
  <si>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</si>
  <si>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</si>
  <si>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Date entered in CAS/delay issues</t>
  </si>
  <si>
    <t>Municipal Affairs</t>
  </si>
  <si>
    <t>Q2 FY23</t>
  </si>
  <si>
    <t>ICIPIG0359</t>
  </si>
  <si>
    <t>Local Government Services and Transfers</t>
  </si>
  <si>
    <t>CITY OF SURREY</t>
  </si>
  <si>
    <t>Surrey City Energy Sewer Heat Recovery - LGIF</t>
  </si>
  <si>
    <t>ICIPIG0360</t>
  </si>
  <si>
    <t>REGIONAL DISTRICT OF NANAIMO</t>
  </si>
  <si>
    <t>French Creek Pollution Control Centre Heat Recovery and Solar</t>
  </si>
  <si>
    <t>ICIPIG0347</t>
  </si>
  <si>
    <t>VILLAGE OF VALEMOUNT</t>
  </si>
  <si>
    <t xml:space="preserve"> Valemount District Heating System - LGIF</t>
  </si>
  <si>
    <t>ICIPIR0402</t>
  </si>
  <si>
    <t>STSWECEM'C XGAT'TEM FIRST NATION</t>
  </si>
  <si>
    <t>Stswecem'c Xget'tem Food Security and Healing - LGIF</t>
  </si>
  <si>
    <t>ICIPIG0290</t>
  </si>
  <si>
    <t>TOWN OF GOLDEN</t>
  </si>
  <si>
    <t>Town of Golden Integrated Sanitary Sewer System Upgrades for Collection and Treatment</t>
  </si>
  <si>
    <t>ICIPIC0473</t>
  </si>
  <si>
    <t>TSESHAHT FIRST NATION</t>
  </si>
  <si>
    <t>New Somass Hall - LGIF</t>
  </si>
  <si>
    <t>C23LGD03</t>
  </si>
  <si>
    <t>HODGE, LETA V</t>
  </si>
  <si>
    <t>201 - Direct Award - Sole Source*</t>
  </si>
  <si>
    <t>ICIPIG0272</t>
  </si>
  <si>
    <t>DISTRICT OF CENTRAL SAANICH</t>
  </si>
  <si>
    <t>ICIPIG0316</t>
  </si>
  <si>
    <t>DISTRICT OF SECHELT</t>
  </si>
  <si>
    <t>ICIPIG0275</t>
  </si>
  <si>
    <t>VILLAGE OF TAHSIS</t>
  </si>
  <si>
    <t>ICIPIG0329</t>
  </si>
  <si>
    <t>FRASER VALLEY REGIONAL DISTRICT</t>
  </si>
  <si>
    <t>SCA23IPIB02</t>
  </si>
  <si>
    <t>Workforce and Immigration</t>
  </si>
  <si>
    <t>COLLEGE OF DIETITIANS OF BRITISH COLUMBIA</t>
  </si>
  <si>
    <t>SCA23CCPFP01</t>
  </si>
  <si>
    <t>UNION OF BRITISH COLUMBIA MUNICIPALITIES</t>
  </si>
  <si>
    <t>The Corporation of the District of Central Saanich - Brentwood Bay Sewer Project - LGIF</t>
  </si>
  <si>
    <t>Wakefield Lift Station Replacement and Capacity Expansion</t>
  </si>
  <si>
    <t>Tahsis Wastewater Treatment Reconfiguration and Upgrade Project</t>
  </si>
  <si>
    <t xml:space="preserve"> Cultus Lake North Wastewater Treatment Plant - LGIF</t>
  </si>
  <si>
    <t>This project will update the College of Dietitians of BC's knowledge assessment used in its licensure process, improving its effectiveness and fairness.</t>
  </si>
  <si>
    <t>Funding for local govt &amp; Treaty Nations to complete community assessments and report on opportunities and challenges</t>
  </si>
  <si>
    <t>* NOI issued</t>
  </si>
  <si>
    <t>C20UEL08</t>
  </si>
  <si>
    <t xml:space="preserve">Davey Tree Expert Co. of Canada, Limited </t>
  </si>
  <si>
    <t>University Endowment Lands</t>
  </si>
  <si>
    <t xml:space="preserve">Provide tree maintenance for UEL Public Lands </t>
  </si>
  <si>
    <t>July 1 2018</t>
  </si>
  <si>
    <t>C19SIS0020</t>
  </si>
  <si>
    <t>Immigration Policy &amp; Integration Branch</t>
  </si>
  <si>
    <t>North Shore Multicultura Society</t>
  </si>
  <si>
    <t>Providing settlement, labour market services and language training</t>
  </si>
  <si>
    <t>C22UEL07</t>
  </si>
  <si>
    <t>Clearway Construction Inc</t>
  </si>
  <si>
    <t>Supply and install reinforced concrete pipe across NW Marine Drive for storm drain and outfall.</t>
  </si>
  <si>
    <t>C22LGD03</t>
  </si>
  <si>
    <t>Governance and Structure</t>
  </si>
  <si>
    <t>CS Creative Inc</t>
  </si>
  <si>
    <t>Design, layout, update and preproduction output of several educational guides and brochures for 2022 general local elections</t>
  </si>
  <si>
    <t>Immigration Policy and Integration Branch</t>
  </si>
  <si>
    <t>Inter-Cultural Association of Greater Victoria</t>
  </si>
  <si>
    <t>Delivery of the Refugee Readiness Team on Vancouver Island</t>
  </si>
  <si>
    <t>C22RRF05</t>
  </si>
  <si>
    <t>C22RRF01</t>
  </si>
  <si>
    <t>C22RRF04</t>
  </si>
  <si>
    <t>C22RRF03</t>
  </si>
  <si>
    <t>C22RRF06</t>
  </si>
  <si>
    <t>THE AFFILIATION OF MULTICULTURAL SOCIETIES &amp; AGENCIES OF BRITISH COLUMBIA</t>
  </si>
  <si>
    <t>Archway Community Services Society</t>
  </si>
  <si>
    <t>DIVERSEcity Community Resources Society</t>
  </si>
  <si>
    <t>Kelowna Community Resources Society</t>
  </si>
  <si>
    <t>Delivery of the Provincial Refugee Resources Network, to support the successful resettlement of refugees arriving during the Afghanistan mission</t>
  </si>
  <si>
    <t>C22RRF02</t>
  </si>
  <si>
    <t>M.O.S.A.I.C.</t>
  </si>
  <si>
    <t>The Contractor will provide integral and expert knowledge of the programs and their legislation, regulation and policies to assist the ministry by knowledge transfer and will develop a plan on knowledge transitioning for the ministry in managing the Board of Examiners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</si>
</sst>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1009]mmmm\ d\,\ yyyy;@"/>
    <numFmt numFmtId="165" formatCode="&quot;$&quot;#,##0.00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0" fillId="0" borderId="0" xfId="0" applyAlignment="1">
      <alignment vertical="center"/>
    </xf>
    <xf numFmtId="165" fontId="0" fillId="0" borderId="0" xfId="0" applyNumberFormat="1"/>
    <xf numFmtId="165" fontId="1" fillId="3" borderId="2" xfId="0" applyNumberFormat="1" applyFont="1" applyFill="1" applyBorder="1" applyAlignment="1">
      <alignment horizontal="center" wrapText="1"/>
    </xf>
    <xf numFmtId="166" fontId="0" fillId="0" borderId="0" xfId="0" applyNumberFormat="1"/>
    <xf numFmtId="166" fontId="1" fillId="3" borderId="2" xfId="0" applyNumberFormat="1" applyFont="1" applyFill="1" applyBorder="1" applyAlignment="1">
      <alignment horizontal="center" wrapText="1"/>
    </xf>
    <xf numFmtId="166" fontId="1" fillId="4" borderId="2" xfId="0" applyNumberFormat="1" applyFont="1" applyFill="1" applyBorder="1" applyAlignment="1">
      <alignment horizontal="center" wrapText="1"/>
    </xf>
    <xf numFmtId="166" fontId="5" fillId="3" borderId="0" xfId="0" applyNumberFormat="1" applyFont="1" applyFill="1" applyAlignment="1">
      <alignment horizontal="center" vertical="center" wrapText="1"/>
    </xf>
    <xf numFmtId="166" fontId="5" fillId="4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5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166" fontId="0" fillId="0" borderId="4" xfId="0" applyNumberFormat="1" applyBorder="1" applyAlignment="1">
      <alignment horizontal="left" vertical="center" indent="9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wrapText="1"/>
    </xf>
    <xf numFmtId="165" fontId="0" fillId="0" borderId="4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6" fontId="0" fillId="0" borderId="4" xfId="0" applyNumberFormat="1" applyBorder="1" applyAlignment="1">
      <alignment horizontal="left"/>
    </xf>
    <xf numFmtId="0" fontId="0" fillId="0" borderId="0" xfId="0" applyAlignment="1">
      <alignment wrapText="1"/>
    </xf>
    <xf numFmtId="165" fontId="0" fillId="0" borderId="4" xfId="0" applyNumberFormat="1" applyBorder="1" applyAlignment="1">
      <alignment horizontal="left" wrapText="1"/>
    </xf>
    <xf numFmtId="166" fontId="0" fillId="0" borderId="4" xfId="0" applyNumberFormat="1" applyBorder="1" applyAlignment="1">
      <alignment horizontal="left" wrapText="1"/>
    </xf>
    <xf numFmtId="165" fontId="0" fillId="0" borderId="4" xfId="1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3"/>
  <sheetViews>
    <sheetView tabSelected="1" zoomScale="90" zoomScaleNormal="90" zoomScaleSheetLayoutView="100" zoomScalePageLayoutView="72" workbookViewId="0">
      <selection activeCell="K14" sqref="K14"/>
    </sheetView>
  </sheetViews>
  <sheetFormatPr defaultRowHeight="14.4" x14ac:dyDescent="0.3"/>
  <cols>
    <col min="1" max="1" width="3.6640625" customWidth="1"/>
    <col min="2" max="2" width="21" style="10" customWidth="1"/>
    <col min="3" max="3" width="21" style="10" hidden="1" customWidth="1"/>
    <col min="4" max="4" width="24.5546875" customWidth="1"/>
    <col min="5" max="5" width="26.6640625" customWidth="1"/>
    <col min="6" max="6" width="24.5546875" customWidth="1"/>
    <col min="7" max="9" width="24.5546875" style="8" customWidth="1"/>
    <col min="10" max="10" width="24.5546875" customWidth="1"/>
    <col min="11" max="11" width="38.33203125" customWidth="1"/>
    <col min="12" max="12" width="24.5546875" style="10" customWidth="1"/>
    <col min="13" max="13" width="24.5546875" customWidth="1"/>
    <col min="14" max="14" width="36.6640625" style="24" customWidth="1"/>
  </cols>
  <sheetData>
    <row r="2" spans="1:14" ht="23.4" x14ac:dyDescent="0.45">
      <c r="B2" s="30" t="s">
        <v>8</v>
      </c>
      <c r="C2" s="30"/>
      <c r="D2" s="30"/>
      <c r="E2" s="28" t="s">
        <v>43</v>
      </c>
      <c r="F2" s="28"/>
    </row>
    <row r="3" spans="1:14" ht="7.95" customHeight="1" x14ac:dyDescent="0.35">
      <c r="D3" s="2"/>
      <c r="E3" s="1"/>
    </row>
    <row r="4" spans="1:14" ht="23.4" x14ac:dyDescent="0.45">
      <c r="B4" s="30" t="s">
        <v>9</v>
      </c>
      <c r="C4" s="30"/>
      <c r="D4" s="30"/>
      <c r="E4" s="29" t="s">
        <v>44</v>
      </c>
      <c r="F4" s="29"/>
    </row>
    <row r="5" spans="1:14" ht="15" thickBot="1" x14ac:dyDescent="0.35">
      <c r="E5" s="1"/>
    </row>
    <row r="6" spans="1:14" ht="45.6" customHeight="1" thickTop="1" x14ac:dyDescent="0.3">
      <c r="A6" s="4"/>
      <c r="B6" s="11" t="s">
        <v>2</v>
      </c>
      <c r="C6" s="12" t="s">
        <v>42</v>
      </c>
      <c r="D6" s="5" t="s">
        <v>0</v>
      </c>
      <c r="E6" s="5" t="s">
        <v>17</v>
      </c>
      <c r="F6" s="5" t="s">
        <v>1</v>
      </c>
      <c r="G6" s="9" t="s">
        <v>14</v>
      </c>
      <c r="H6" s="9" t="s">
        <v>16</v>
      </c>
      <c r="I6" s="9" t="s">
        <v>15</v>
      </c>
      <c r="J6" s="5" t="s">
        <v>12</v>
      </c>
      <c r="K6" s="5" t="s">
        <v>11</v>
      </c>
      <c r="L6" s="11" t="s">
        <v>3</v>
      </c>
      <c r="M6" s="5" t="s">
        <v>13</v>
      </c>
      <c r="N6" s="5" t="s">
        <v>10</v>
      </c>
    </row>
    <row r="7" spans="1:14" s="3" customFormat="1" ht="216.6" thickBot="1" x14ac:dyDescent="0.3">
      <c r="A7" s="6"/>
      <c r="B7" s="13" t="s">
        <v>4</v>
      </c>
      <c r="C7" s="14"/>
      <c r="D7" s="15" t="s">
        <v>7</v>
      </c>
      <c r="E7" s="15" t="s">
        <v>21</v>
      </c>
      <c r="F7" s="15" t="s">
        <v>6</v>
      </c>
      <c r="G7" s="16" t="s">
        <v>18</v>
      </c>
      <c r="H7" s="16" t="s">
        <v>19</v>
      </c>
      <c r="I7" s="16" t="s">
        <v>20</v>
      </c>
      <c r="J7" s="15" t="s">
        <v>28</v>
      </c>
      <c r="K7" s="15" t="s">
        <v>22</v>
      </c>
      <c r="L7" s="13" t="s">
        <v>5</v>
      </c>
      <c r="M7" s="17" t="s">
        <v>29</v>
      </c>
      <c r="N7" s="15" t="s">
        <v>23</v>
      </c>
    </row>
    <row r="8" spans="1:14" ht="29.4" thickTop="1" x14ac:dyDescent="0.3">
      <c r="B8" s="23">
        <v>44657</v>
      </c>
      <c r="C8" s="18"/>
      <c r="D8" s="19" t="s">
        <v>45</v>
      </c>
      <c r="E8" s="19" t="s">
        <v>46</v>
      </c>
      <c r="F8" s="20" t="s">
        <v>47</v>
      </c>
      <c r="G8" s="21">
        <f>1292513+3446486</f>
        <v>4738999</v>
      </c>
      <c r="H8" s="25"/>
      <c r="I8" s="21"/>
      <c r="J8" s="19" t="s">
        <v>27</v>
      </c>
      <c r="K8" s="20" t="s">
        <v>48</v>
      </c>
      <c r="L8" s="23">
        <v>46112</v>
      </c>
      <c r="M8" s="22"/>
      <c r="N8" s="20" t="s">
        <v>31</v>
      </c>
    </row>
    <row r="9" spans="1:14" ht="28.8" x14ac:dyDescent="0.3">
      <c r="B9" s="23">
        <v>44657</v>
      </c>
      <c r="C9" s="23"/>
      <c r="D9" s="19" t="s">
        <v>49</v>
      </c>
      <c r="E9" s="19" t="s">
        <v>46</v>
      </c>
      <c r="F9" s="20" t="s">
        <v>50</v>
      </c>
      <c r="G9" s="21">
        <f>333305+400007</f>
        <v>733312</v>
      </c>
      <c r="H9" s="25"/>
      <c r="I9" s="21"/>
      <c r="J9" s="19" t="s">
        <v>27</v>
      </c>
      <c r="K9" s="20" t="s">
        <v>51</v>
      </c>
      <c r="L9" s="23">
        <v>46112</v>
      </c>
      <c r="M9" s="19"/>
      <c r="N9" s="20" t="s">
        <v>31</v>
      </c>
    </row>
    <row r="10" spans="1:14" ht="28.8" x14ac:dyDescent="0.3">
      <c r="B10" s="23">
        <v>44657</v>
      </c>
      <c r="C10" s="23"/>
      <c r="D10" s="19" t="s">
        <v>52</v>
      </c>
      <c r="E10" s="19" t="s">
        <v>46</v>
      </c>
      <c r="F10" s="20" t="s">
        <v>53</v>
      </c>
      <c r="G10" s="21">
        <f>1283865+1540793</f>
        <v>2824658</v>
      </c>
      <c r="H10" s="25"/>
      <c r="I10" s="21"/>
      <c r="J10" s="19" t="s">
        <v>27</v>
      </c>
      <c r="K10" s="20" t="s">
        <v>54</v>
      </c>
      <c r="L10" s="23">
        <v>46112</v>
      </c>
      <c r="M10" s="19"/>
      <c r="N10" s="20" t="s">
        <v>31</v>
      </c>
    </row>
    <row r="11" spans="1:14" ht="28.8" x14ac:dyDescent="0.3">
      <c r="B11" s="23">
        <v>44672</v>
      </c>
      <c r="C11" s="23"/>
      <c r="D11" s="19" t="s">
        <v>55</v>
      </c>
      <c r="E11" s="19" t="s">
        <v>46</v>
      </c>
      <c r="F11" s="20" t="s">
        <v>56</v>
      </c>
      <c r="G11" s="21">
        <v>287922</v>
      </c>
      <c r="H11" s="25"/>
      <c r="I11" s="21"/>
      <c r="J11" s="19" t="s">
        <v>27</v>
      </c>
      <c r="K11" s="20" t="s">
        <v>57</v>
      </c>
      <c r="L11" s="23">
        <v>46112</v>
      </c>
      <c r="M11" s="19"/>
      <c r="N11" s="20" t="s">
        <v>31</v>
      </c>
    </row>
    <row r="12" spans="1:14" ht="43.2" x14ac:dyDescent="0.3">
      <c r="B12" s="23">
        <v>44672</v>
      </c>
      <c r="C12" s="23"/>
      <c r="D12" s="19" t="s">
        <v>58</v>
      </c>
      <c r="E12" s="19" t="s">
        <v>46</v>
      </c>
      <c r="F12" s="20" t="s">
        <v>59</v>
      </c>
      <c r="G12" s="21">
        <f>493451+592200</f>
        <v>1085651</v>
      </c>
      <c r="H12" s="25"/>
      <c r="I12" s="21"/>
      <c r="J12" s="19" t="s">
        <v>27</v>
      </c>
      <c r="K12" s="20" t="s">
        <v>60</v>
      </c>
      <c r="L12" s="23">
        <v>46112</v>
      </c>
      <c r="M12" s="19"/>
      <c r="N12" s="20" t="s">
        <v>31</v>
      </c>
    </row>
    <row r="13" spans="1:14" ht="28.8" x14ac:dyDescent="0.3">
      <c r="B13" s="23">
        <v>44672</v>
      </c>
      <c r="C13" s="23"/>
      <c r="D13" s="19" t="s">
        <v>61</v>
      </c>
      <c r="E13" s="19" t="s">
        <v>46</v>
      </c>
      <c r="F13" s="20" t="s">
        <v>62</v>
      </c>
      <c r="G13" s="21">
        <v>3457313</v>
      </c>
      <c r="H13" s="25"/>
      <c r="I13" s="21"/>
      <c r="J13" s="19" t="s">
        <v>27</v>
      </c>
      <c r="K13" s="20" t="s">
        <v>63</v>
      </c>
      <c r="L13" s="23">
        <v>46112</v>
      </c>
      <c r="M13" s="19"/>
      <c r="N13" s="20" t="s">
        <v>31</v>
      </c>
    </row>
    <row r="14" spans="1:14" ht="100.8" x14ac:dyDescent="0.3">
      <c r="B14" s="23">
        <v>44713</v>
      </c>
      <c r="C14" s="23"/>
      <c r="D14" s="19" t="s">
        <v>64</v>
      </c>
      <c r="E14" s="19" t="s">
        <v>46</v>
      </c>
      <c r="F14" s="20" t="s">
        <v>65</v>
      </c>
      <c r="G14" s="21">
        <v>10260</v>
      </c>
      <c r="H14" s="21"/>
      <c r="I14" s="21"/>
      <c r="J14" s="19" t="s">
        <v>24</v>
      </c>
      <c r="K14" s="20" t="s">
        <v>118</v>
      </c>
      <c r="L14" s="23">
        <v>44926</v>
      </c>
      <c r="M14" s="19"/>
      <c r="N14" s="20" t="s">
        <v>66</v>
      </c>
    </row>
    <row r="15" spans="1:14" ht="43.2" x14ac:dyDescent="0.3">
      <c r="B15" s="23">
        <v>44754</v>
      </c>
      <c r="C15" s="23"/>
      <c r="D15" s="19" t="s">
        <v>67</v>
      </c>
      <c r="E15" s="19" t="s">
        <v>46</v>
      </c>
      <c r="F15" s="20" t="s">
        <v>68</v>
      </c>
      <c r="G15" s="21">
        <f>2641209+3169767</f>
        <v>5810976</v>
      </c>
      <c r="H15" s="21"/>
      <c r="I15" s="21"/>
      <c r="J15" s="19" t="s">
        <v>27</v>
      </c>
      <c r="K15" s="20" t="s">
        <v>80</v>
      </c>
      <c r="L15" s="23">
        <v>46112</v>
      </c>
      <c r="M15" s="19"/>
      <c r="N15" s="20" t="s">
        <v>31</v>
      </c>
    </row>
    <row r="16" spans="1:14" ht="28.8" x14ac:dyDescent="0.3">
      <c r="B16" s="23">
        <v>44754</v>
      </c>
      <c r="C16" s="23"/>
      <c r="D16" s="19" t="s">
        <v>69</v>
      </c>
      <c r="E16" s="19" t="s">
        <v>46</v>
      </c>
      <c r="F16" s="20" t="s">
        <v>70</v>
      </c>
      <c r="G16" s="21">
        <f>304732+365715</f>
        <v>670447</v>
      </c>
      <c r="H16" s="21"/>
      <c r="I16" s="21"/>
      <c r="J16" s="19" t="s">
        <v>27</v>
      </c>
      <c r="K16" s="20" t="s">
        <v>81</v>
      </c>
      <c r="L16" s="23">
        <v>46112</v>
      </c>
      <c r="M16" s="19"/>
      <c r="N16" s="20" t="s">
        <v>31</v>
      </c>
    </row>
    <row r="17" spans="2:14" ht="28.8" x14ac:dyDescent="0.3">
      <c r="B17" s="23">
        <v>44754</v>
      </c>
      <c r="C17" s="23"/>
      <c r="D17" s="19" t="s">
        <v>71</v>
      </c>
      <c r="E17" s="19" t="s">
        <v>46</v>
      </c>
      <c r="F17" s="20" t="s">
        <v>72</v>
      </c>
      <c r="G17" s="21">
        <f>594941+714000</f>
        <v>1308941</v>
      </c>
      <c r="H17" s="21"/>
      <c r="I17" s="21"/>
      <c r="J17" s="19" t="s">
        <v>27</v>
      </c>
      <c r="K17" s="20" t="s">
        <v>82</v>
      </c>
      <c r="L17" s="23">
        <v>46112</v>
      </c>
      <c r="M17" s="19"/>
      <c r="N17" s="20" t="s">
        <v>31</v>
      </c>
    </row>
    <row r="18" spans="2:14" ht="28.8" x14ac:dyDescent="0.3">
      <c r="B18" s="23">
        <v>44785</v>
      </c>
      <c r="C18" s="23"/>
      <c r="D18" s="19" t="s">
        <v>73</v>
      </c>
      <c r="E18" s="19" t="s">
        <v>46</v>
      </c>
      <c r="F18" s="20" t="s">
        <v>74</v>
      </c>
      <c r="G18" s="21">
        <f>4544296+5453700</f>
        <v>9997996</v>
      </c>
      <c r="H18" s="21"/>
      <c r="I18" s="21"/>
      <c r="J18" s="19" t="s">
        <v>27</v>
      </c>
      <c r="K18" s="20" t="s">
        <v>83</v>
      </c>
      <c r="L18" s="23">
        <v>46112</v>
      </c>
      <c r="M18" s="19"/>
      <c r="N18" s="20" t="s">
        <v>31</v>
      </c>
    </row>
    <row r="19" spans="2:14" ht="57.6" x14ac:dyDescent="0.3">
      <c r="B19" s="23">
        <v>44809</v>
      </c>
      <c r="C19" s="23"/>
      <c r="D19" s="19" t="s">
        <v>75</v>
      </c>
      <c r="E19" s="19" t="s">
        <v>76</v>
      </c>
      <c r="F19" s="20" t="s">
        <v>77</v>
      </c>
      <c r="G19" s="21">
        <v>90000</v>
      </c>
      <c r="H19" s="21"/>
      <c r="I19" s="21"/>
      <c r="J19" s="19" t="s">
        <v>27</v>
      </c>
      <c r="K19" s="20" t="s">
        <v>84</v>
      </c>
      <c r="L19" s="23">
        <v>45173</v>
      </c>
      <c r="M19" s="19"/>
      <c r="N19" s="20" t="s">
        <v>39</v>
      </c>
    </row>
    <row r="20" spans="2:14" ht="43.2" x14ac:dyDescent="0.3">
      <c r="B20" s="23">
        <v>44816</v>
      </c>
      <c r="C20" s="23"/>
      <c r="D20" s="19" t="s">
        <v>78</v>
      </c>
      <c r="E20" s="19" t="s">
        <v>46</v>
      </c>
      <c r="F20" s="20" t="s">
        <v>79</v>
      </c>
      <c r="G20" s="21">
        <v>10000000</v>
      </c>
      <c r="H20" s="21"/>
      <c r="I20" s="21"/>
      <c r="J20" s="19" t="s">
        <v>27</v>
      </c>
      <c r="K20" s="20" t="s">
        <v>85</v>
      </c>
      <c r="L20" s="23">
        <v>44926</v>
      </c>
      <c r="M20" s="19"/>
      <c r="N20" s="20" t="s">
        <v>39</v>
      </c>
    </row>
    <row r="22" spans="2:14" x14ac:dyDescent="0.3">
      <c r="B22" s="10" t="s">
        <v>86</v>
      </c>
    </row>
    <row r="24" spans="2:14" ht="28.8" x14ac:dyDescent="0.3">
      <c r="B24" s="26">
        <v>43678</v>
      </c>
      <c r="C24" s="26"/>
      <c r="D24" s="20" t="s">
        <v>87</v>
      </c>
      <c r="E24" s="20" t="s">
        <v>89</v>
      </c>
      <c r="F24" s="20" t="s">
        <v>88</v>
      </c>
      <c r="G24" s="25">
        <v>100000</v>
      </c>
      <c r="H24" s="25">
        <v>75000</v>
      </c>
      <c r="I24" s="25">
        <v>315000</v>
      </c>
      <c r="J24" s="20" t="s">
        <v>24</v>
      </c>
      <c r="K24" s="20" t="s">
        <v>90</v>
      </c>
      <c r="L24" s="26">
        <v>45139</v>
      </c>
      <c r="M24" s="20"/>
      <c r="N24" s="20" t="s">
        <v>30</v>
      </c>
    </row>
    <row r="25" spans="2:14" ht="28.8" x14ac:dyDescent="0.3">
      <c r="B25" s="26" t="s">
        <v>91</v>
      </c>
      <c r="C25" s="26"/>
      <c r="D25" s="20" t="s">
        <v>92</v>
      </c>
      <c r="E25" s="20" t="s">
        <v>93</v>
      </c>
      <c r="F25" s="20" t="s">
        <v>94</v>
      </c>
      <c r="G25" s="27">
        <v>467500</v>
      </c>
      <c r="H25" s="25">
        <v>790020</v>
      </c>
      <c r="I25" s="25">
        <v>1653979</v>
      </c>
      <c r="J25" s="20" t="s">
        <v>27</v>
      </c>
      <c r="K25" s="20" t="s">
        <v>95</v>
      </c>
      <c r="L25" s="26">
        <v>45382</v>
      </c>
      <c r="M25" s="20"/>
      <c r="N25" s="20" t="s">
        <v>30</v>
      </c>
    </row>
    <row r="26" spans="2:14" ht="43.2" x14ac:dyDescent="0.3">
      <c r="B26" s="26">
        <v>44538</v>
      </c>
      <c r="C26" s="26"/>
      <c r="D26" s="20" t="s">
        <v>96</v>
      </c>
      <c r="E26" s="20" t="s">
        <v>89</v>
      </c>
      <c r="F26" s="20" t="s">
        <v>97</v>
      </c>
      <c r="G26" s="27">
        <v>997883</v>
      </c>
      <c r="H26" s="25">
        <v>82000</v>
      </c>
      <c r="I26" s="25">
        <v>1079883</v>
      </c>
      <c r="J26" s="20" t="s">
        <v>24</v>
      </c>
      <c r="K26" s="20" t="s">
        <v>98</v>
      </c>
      <c r="L26" s="26">
        <v>44865</v>
      </c>
      <c r="M26" s="20"/>
      <c r="N26" s="20" t="s">
        <v>30</v>
      </c>
    </row>
    <row r="27" spans="2:14" ht="43.2" x14ac:dyDescent="0.3">
      <c r="B27" s="26">
        <v>44566</v>
      </c>
      <c r="C27" s="26"/>
      <c r="D27" s="20" t="s">
        <v>99</v>
      </c>
      <c r="E27" s="20" t="s">
        <v>100</v>
      </c>
      <c r="F27" s="20" t="s">
        <v>101</v>
      </c>
      <c r="G27" s="27">
        <v>37500</v>
      </c>
      <c r="H27" s="25">
        <v>7600</v>
      </c>
      <c r="I27" s="25">
        <v>46000</v>
      </c>
      <c r="J27" s="20" t="s">
        <v>24</v>
      </c>
      <c r="K27" s="20" t="s">
        <v>102</v>
      </c>
      <c r="L27" s="26">
        <v>44849</v>
      </c>
      <c r="M27" s="20"/>
      <c r="N27" s="20" t="s">
        <v>66</v>
      </c>
    </row>
    <row r="28" spans="2:14" ht="28.8" x14ac:dyDescent="0.3">
      <c r="B28" s="26">
        <v>44644</v>
      </c>
      <c r="C28" s="26"/>
      <c r="D28" s="20" t="s">
        <v>106</v>
      </c>
      <c r="E28" s="20" t="s">
        <v>103</v>
      </c>
      <c r="F28" s="20" t="s">
        <v>104</v>
      </c>
      <c r="G28" s="27">
        <v>174082</v>
      </c>
      <c r="H28" s="25">
        <v>240500</v>
      </c>
      <c r="I28" s="25">
        <v>414582</v>
      </c>
      <c r="J28" s="20" t="s">
        <v>27</v>
      </c>
      <c r="K28" s="20" t="s">
        <v>105</v>
      </c>
      <c r="L28" s="26">
        <v>45382</v>
      </c>
      <c r="M28" s="20"/>
      <c r="N28" s="20" t="s">
        <v>30</v>
      </c>
    </row>
    <row r="29" spans="2:14" ht="57.6" x14ac:dyDescent="0.3">
      <c r="B29" s="26">
        <v>44644</v>
      </c>
      <c r="C29" s="26"/>
      <c r="D29" s="20" t="s">
        <v>107</v>
      </c>
      <c r="E29" s="20" t="s">
        <v>103</v>
      </c>
      <c r="F29" s="20" t="s">
        <v>111</v>
      </c>
      <c r="G29" s="27">
        <v>326109</v>
      </c>
      <c r="H29" s="25">
        <v>149065</v>
      </c>
      <c r="I29" s="25">
        <v>475174</v>
      </c>
      <c r="J29" s="20" t="s">
        <v>27</v>
      </c>
      <c r="K29" s="20" t="s">
        <v>115</v>
      </c>
      <c r="L29" s="26">
        <v>45382</v>
      </c>
      <c r="M29" s="20"/>
      <c r="N29" s="20" t="s">
        <v>30</v>
      </c>
    </row>
    <row r="30" spans="2:14" ht="57.6" x14ac:dyDescent="0.3">
      <c r="B30" s="26">
        <v>44644</v>
      </c>
      <c r="C30" s="26"/>
      <c r="D30" s="20" t="s">
        <v>108</v>
      </c>
      <c r="E30" s="20" t="s">
        <v>103</v>
      </c>
      <c r="F30" s="20" t="s">
        <v>112</v>
      </c>
      <c r="G30" s="27">
        <v>108899</v>
      </c>
      <c r="H30" s="25">
        <v>62958</v>
      </c>
      <c r="I30" s="25">
        <v>171857</v>
      </c>
      <c r="J30" s="20" t="s">
        <v>27</v>
      </c>
      <c r="K30" s="20" t="s">
        <v>115</v>
      </c>
      <c r="L30" s="26">
        <v>45382</v>
      </c>
      <c r="M30" s="20"/>
      <c r="N30" s="20" t="s">
        <v>30</v>
      </c>
    </row>
    <row r="31" spans="2:14" ht="57.6" x14ac:dyDescent="0.3">
      <c r="B31" s="26">
        <v>44644</v>
      </c>
      <c r="C31" s="26"/>
      <c r="D31" s="20" t="s">
        <v>109</v>
      </c>
      <c r="E31" s="20" t="s">
        <v>103</v>
      </c>
      <c r="F31" s="20" t="s">
        <v>113</v>
      </c>
      <c r="G31" s="27">
        <v>490044</v>
      </c>
      <c r="H31" s="25">
        <v>823250</v>
      </c>
      <c r="I31" s="25">
        <v>1313294</v>
      </c>
      <c r="J31" s="20" t="s">
        <v>27</v>
      </c>
      <c r="K31" s="20" t="s">
        <v>115</v>
      </c>
      <c r="L31" s="26">
        <v>45382</v>
      </c>
      <c r="M31" s="20"/>
      <c r="N31" s="20" t="s">
        <v>30</v>
      </c>
    </row>
    <row r="32" spans="2:14" ht="57.6" x14ac:dyDescent="0.3">
      <c r="B32" s="26">
        <v>44644</v>
      </c>
      <c r="C32" s="26"/>
      <c r="D32" s="20" t="s">
        <v>110</v>
      </c>
      <c r="E32" s="20" t="s">
        <v>103</v>
      </c>
      <c r="F32" s="20" t="s">
        <v>114</v>
      </c>
      <c r="G32" s="27">
        <v>108640</v>
      </c>
      <c r="H32" s="25">
        <v>162677</v>
      </c>
      <c r="I32" s="25">
        <v>271317</v>
      </c>
      <c r="J32" s="20" t="s">
        <v>27</v>
      </c>
      <c r="K32" s="20" t="s">
        <v>115</v>
      </c>
      <c r="L32" s="26">
        <v>45382</v>
      </c>
      <c r="M32" s="20"/>
      <c r="N32" s="20" t="s">
        <v>30</v>
      </c>
    </row>
    <row r="33" spans="2:14" ht="57.6" x14ac:dyDescent="0.3">
      <c r="B33" s="26">
        <v>44644</v>
      </c>
      <c r="C33" s="26"/>
      <c r="D33" s="20" t="s">
        <v>116</v>
      </c>
      <c r="E33" s="20" t="s">
        <v>103</v>
      </c>
      <c r="F33" s="20" t="s">
        <v>117</v>
      </c>
      <c r="G33" s="27">
        <v>272247</v>
      </c>
      <c r="H33" s="25">
        <v>481550</v>
      </c>
      <c r="I33" s="25">
        <v>753797</v>
      </c>
      <c r="J33" s="20" t="s">
        <v>27</v>
      </c>
      <c r="K33" s="20" t="s">
        <v>115</v>
      </c>
      <c r="L33" s="26">
        <v>45382</v>
      </c>
      <c r="M33" s="20"/>
      <c r="N33" s="20" t="s">
        <v>30</v>
      </c>
    </row>
  </sheetData>
  <dataConsolidate/>
  <mergeCells count="4">
    <mergeCell ref="E2:F2"/>
    <mergeCell ref="E4:F4"/>
    <mergeCell ref="B4:D4"/>
    <mergeCell ref="B2:D2"/>
  </mergeCells>
  <phoneticPr fontId="8" type="noConversion"/>
  <pageMargins left="0.7" right="0.7" top="0.75" bottom="0.75" header="0.3" footer="0.3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J8:J1048576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N8:N1048576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Q2 FY2022-2023</vt:lpstr>
      <vt:lpstr>DO NOT DELETE</vt:lpstr>
      <vt:lpstr>'Q2 FY2022-2023'!Print_Area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2016-05-26T00:13:29Z</cp:lastPrinted>
  <dcterms:created xsi:type="dcterms:W3CDTF">2016-05-20T21:39:28Z</dcterms:created>
  <dcterms:modified xsi:type="dcterms:W3CDTF">2022-10-27T20:08:32Z</dcterms:modified>
</cp:coreProperties>
</file>