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APPROVED - 10K Q3 FY2024\"/>
    </mc:Choice>
  </mc:AlternateContent>
  <xr:revisionPtr revIDLastSave="0" documentId="8_{7D60B667-1228-43A5-92FF-CEDA3C48CB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4" sheetId="1" r:id="rId1"/>
    <sheet name="DO NOT DELETE" sheetId="2" r:id="rId2"/>
  </sheets>
  <definedNames>
    <definedName name="_xlnm.Print_Area" localSheetId="0">'Q3 FY24'!$A$1:$M$9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C57" i="1"/>
  <c r="C48" i="1"/>
  <c r="F48" i="1"/>
  <c r="H57" i="1" l="1"/>
  <c r="F59" i="1" s="1"/>
</calcChain>
</file>

<file path=xl/sharedStrings.xml><?xml version="1.0" encoding="utf-8"?>
<sst xmlns="http://schemas.openxmlformats.org/spreadsheetml/2006/main" count="282" uniqueCount="168">
  <si>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</si>
  <si>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</si>
  <si>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</si>
  <si>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</si>
  <si>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</si>
  <si>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</si>
  <si>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</si>
  <si>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</si>
  <si>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</si>
  <si>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</si>
  <si>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</si>
  <si>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</si>
  <si>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</si>
  <si>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</si>
  <si>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</si>
  <si>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</si>
  <si>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</si>
  <si>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</si>
  <si>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</si>
  <si>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</si>
  <si>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</si>
  <si>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</si>
  <si>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</si>
  <si>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</si>
  <si>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</si>
  <si>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</si>
  <si>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</si>
  <si>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</si>
  <si>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</si>
  <si>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</si>
  <si>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</si>
  <si>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</si>
  <si>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</si>
  <si>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</si>
  <si>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</si>
  <si>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</si>
  <si>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</si>
  <si>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</si>
  <si>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</si>
  <si>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</si>
  <si>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</si>
  <si>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</si>
  <si>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FY24 Q3</t>
  </si>
  <si>
    <t>Municipal Affairs</t>
  </si>
  <si>
    <t>ICIPIG0647</t>
  </si>
  <si>
    <t>ICIPIG0649</t>
  </si>
  <si>
    <t>IPG230038</t>
  </si>
  <si>
    <t>IPG240005</t>
  </si>
  <si>
    <t>IPG240023</t>
  </si>
  <si>
    <t>IPG240030</t>
  </si>
  <si>
    <t>C24UEL05</t>
  </si>
  <si>
    <t>IPG210027</t>
  </si>
  <si>
    <t>IPG240004</t>
  </si>
  <si>
    <t>IPG240009</t>
  </si>
  <si>
    <t>IPG240028</t>
  </si>
  <si>
    <t>IPG240033</t>
  </si>
  <si>
    <t>IPG240037</t>
  </si>
  <si>
    <t>ICIPIG0455</t>
  </si>
  <si>
    <t>ICIPIG0462</t>
  </si>
  <si>
    <t>ICIPIG0463</t>
  </si>
  <si>
    <t>ICIPIG0495</t>
  </si>
  <si>
    <t>ICIPIG0540</t>
  </si>
  <si>
    <t>ICIPIG0565</t>
  </si>
  <si>
    <t>ICIPIG0604</t>
  </si>
  <si>
    <t>ICIPIG0607</t>
  </si>
  <si>
    <t>ICIPIG0628</t>
  </si>
  <si>
    <t>ICIPIG0706</t>
  </si>
  <si>
    <t>C24MUNI11</t>
  </si>
  <si>
    <t>PO-BPM094474-1</t>
  </si>
  <si>
    <t>C24UEL06</t>
  </si>
  <si>
    <t>IPG240007</t>
  </si>
  <si>
    <t>IPG240029</t>
  </si>
  <si>
    <t>IPG240021</t>
  </si>
  <si>
    <t>IPG240022</t>
  </si>
  <si>
    <t>IPG240016</t>
  </si>
  <si>
    <t>IPG240010</t>
  </si>
  <si>
    <t>IPG240015</t>
  </si>
  <si>
    <t>IPG240019</t>
  </si>
  <si>
    <t>ICIPIG0599</t>
  </si>
  <si>
    <t>ICIPIG0466</t>
  </si>
  <si>
    <t>ICIPEF0007</t>
  </si>
  <si>
    <t>55600 Local Government Infrastructure Programs</t>
  </si>
  <si>
    <t>55370 Infrastructure Program-Planning</t>
  </si>
  <si>
    <t>54600 University Endowment Lands</t>
  </si>
  <si>
    <t>11800 Immigration-Provincial Funding</t>
  </si>
  <si>
    <t>CRAWFORD BAY &amp; DISTRICT HALL &amp; PARKS ASSOCIATION</t>
  </si>
  <si>
    <t>FORT NELSON FIRST NATION</t>
  </si>
  <si>
    <t>CORPORATION OF THE VILLAGE OF FRUITVALE</t>
  </si>
  <si>
    <t>VILLAGE OF BELCARRA</t>
  </si>
  <si>
    <t>CITY OF COLWOOD</t>
  </si>
  <si>
    <t>REGIONAL DISTRICT OF ALBERNI-CLAYOQUOT</t>
  </si>
  <si>
    <t>MAR-TECH UNDERGROUND SERVICES LTD.</t>
  </si>
  <si>
    <t>DISTRICT OF MACKENZIE</t>
  </si>
  <si>
    <t>CORPORATION OF THE DISTRICT OF OAK BAY</t>
  </si>
  <si>
    <t>DISTRICT OF METCHOSIN</t>
  </si>
  <si>
    <t>NORTHERN ROCKIES REGIONAL MUNICIPALITY</t>
  </si>
  <si>
    <t>TOWN OF OSOYOOS</t>
  </si>
  <si>
    <t>VILLAGE OF MASSET</t>
  </si>
  <si>
    <t>CITY OF CHILLIWACK</t>
  </si>
  <si>
    <t>BOWEN ISLAND MUNICIPALITY</t>
  </si>
  <si>
    <t>VILLAGE OF HARRISON HOT SPRINGS</t>
  </si>
  <si>
    <t>VILLAGE OF DAAJING GIIDS</t>
  </si>
  <si>
    <t>DISTRICT OF HOPE</t>
  </si>
  <si>
    <t>VILLAGE OF CANAL FLATS</t>
  </si>
  <si>
    <t>VILLAGE OF FRASER LAKE</t>
  </si>
  <si>
    <t>DISTRICT OF INVERMERE</t>
  </si>
  <si>
    <t>THE CORPORATION OF THE CITY OF GREENWOOD</t>
  </si>
  <si>
    <t>TOWN OF GOLDEN</t>
  </si>
  <si>
    <t>FUNG, DOMINIC</t>
  </si>
  <si>
    <t>WESCO DISTRIBUTION CANADA LP</t>
  </si>
  <si>
    <t>COMPLETE UTILITY CONTRACTORS LTD</t>
  </si>
  <si>
    <t>SUNSHINE COAST REGIONAL DISTRICT</t>
  </si>
  <si>
    <t>SUN PEAKS MOUNTAIN RESORT MUNICIPALITY</t>
  </si>
  <si>
    <t>CORPORATION OF THE DISTRICT OF SUMMERLAND</t>
  </si>
  <si>
    <t>STRATHCONA REGIONAL DISTRICT</t>
  </si>
  <si>
    <t>DISTRICT OF STEWART</t>
  </si>
  <si>
    <t>DISTRICT OF SPARWOOD</t>
  </si>
  <si>
    <t>THE CORPORATION OF THE TOWNSHIP OF SPALLUMCHEEN</t>
  </si>
  <si>
    <t>TOWN OF SMITHERS</t>
  </si>
  <si>
    <t>CITY OF FORT ST. JOHN</t>
  </si>
  <si>
    <t>HUU-AY-AHT FIRST NATIONS</t>
  </si>
  <si>
    <t>BRITISH COLUMBIA HYDRO AND POWER AUTHORITY</t>
  </si>
  <si>
    <t>Asset Management Support and Strategic Plan - LGIF</t>
  </si>
  <si>
    <t>Natural Capital Asset Inventory - LGIF</t>
  </si>
  <si>
    <t>Sustainable Infrastructure Replacement Plan - Data Integration - LGIF</t>
  </si>
  <si>
    <t>Regional Climate Action Plan -LGIF</t>
  </si>
  <si>
    <t xml:space="preserve"> Buildings Asset Management Planning - LGIF</t>
  </si>
  <si>
    <t>Comprehensive Asset Management Plan - Phase 1 - LGIF</t>
  </si>
  <si>
    <t>Firehall Design and Planning - LGIF</t>
  </si>
  <si>
    <t>Raw Water Pre-Treatment Options Feasibility Study - LGIF</t>
  </si>
  <si>
    <t>Skatepark and Pump Track Design - LGIF</t>
  </si>
  <si>
    <t>Eagle Cliff and Cove Bay Water Systems Connection and Improvement Project - LGIF</t>
  </si>
  <si>
    <t>Village of Daajing Giids Wastewater Treatment Plant Design - LGIF</t>
  </si>
  <si>
    <t>Fraser Lake Water Reservoir Replacement Project - LGIF</t>
  </si>
  <si>
    <t>City of Greenwood - Water System Improvements - LGIF</t>
  </si>
  <si>
    <t>Contractor support for settlement procurement process</t>
  </si>
  <si>
    <t>LED streetlights as per UEL design Req 17004 Lumec Decorative Street Lamps Model: S26A 55W32LED3K G2 ACDR C LE3 120 DMG BRTX</t>
  </si>
  <si>
    <t>Hopkins Landing Waterworks District Conversion Feasibility Study - LGIF</t>
  </si>
  <si>
    <t>Sun Peaks - Slope Stability Study - LGIF</t>
  </si>
  <si>
    <t>Trails Redevelopment Plans for Conkle Mountain &amp; Cartwright Mountain - LGIF</t>
  </si>
  <si>
    <t>Cortes Island Septage Management Feasibility Study - LGIF</t>
  </si>
  <si>
    <t>Road Condition Assessment - Granduc Road - LGIF</t>
  </si>
  <si>
    <t>Leisure Centre and Municipal Office Building Condition Assessment - LGIF</t>
  </si>
  <si>
    <t>Asset Management Investment Plan - Grandview Water District  - LGIF</t>
  </si>
  <si>
    <t>Buildings GHG Reduction Pathway Study - LGIF</t>
  </si>
  <si>
    <t>1570 Due From Govt Canada-Current</t>
  </si>
  <si>
    <t>SUPPLY AND INSTALLATION OF APPROXIMATELY 226m OF 200mm DIAMETER SANITARY MAIN CURED IN PLACE PIPE LINING (CIPP)</t>
  </si>
  <si>
    <t>Parks and Recreation Asset Management Plan - LGIF</t>
  </si>
  <si>
    <t>Contract Amendments</t>
  </si>
  <si>
    <t>C22AMSSA01</t>
  </si>
  <si>
    <t>C22UEL06</t>
  </si>
  <si>
    <t>C22PLB01</t>
  </si>
  <si>
    <t>C23CPSI01</t>
  </si>
  <si>
    <t>Immigration Policy &amp; Integration Branch</t>
  </si>
  <si>
    <t>Affiliation of Multicultural Societies &amp; Agencies of British Columbia</t>
  </si>
  <si>
    <t>UEL</t>
  </si>
  <si>
    <t>Commissionaires BC</t>
  </si>
  <si>
    <t>Public Libraries Branch</t>
  </si>
  <si>
    <t>Counting Opinions Ltd</t>
  </si>
  <si>
    <t>Immigration Policy and Integration Branch</t>
  </si>
  <si>
    <t>Archway Community Services Society</t>
  </si>
  <si>
    <t>Indirect services (e.g. professional development &amp; training) for the BC settlement sector.</t>
  </si>
  <si>
    <t>Provide parking patrol and bylaw enforcement services</t>
  </si>
  <si>
    <t>Public Library Statistics collection and reporting system</t>
  </si>
  <si>
    <t xml:space="preserve">Successful proponent to deliver the Career Paths for Skilled Immigrants Program - Stream2/3 - Fraser Valley. Career Paths for Skilled Immigrants helps professionals use their skills, training, and foreign qualifications for work in B.C. </t>
  </si>
  <si>
    <t>42 Contracts Totalling</t>
  </si>
  <si>
    <t>New Contracts</t>
  </si>
  <si>
    <t xml:space="preserve"> SUPPLY AND INSTALLATION OF PVC WATERMAIN, SERVICE CONNECTIONS, TIE-INS AND TWO CATCH BASINS, PAVING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</si>
</sst>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&quot;$&quot;#,##0.00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5" fontId="1" fillId="3" borderId="2" xfId="0" applyNumberFormat="1" applyFont="1" applyFill="1" applyBorder="1" applyAlignment="1">
      <alignment horizont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" fillId="3" borderId="2" xfId="0" applyNumberFormat="1" applyFont="1" applyFill="1" applyBorder="1" applyAlignment="1">
      <alignment horizont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4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top" wrapText="1"/>
    </xf>
    <xf numFmtId="43" fontId="0" fillId="0" borderId="4" xfId="2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43" fontId="0" fillId="0" borderId="4" xfId="2" applyFon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166" fontId="10" fillId="0" borderId="0" xfId="0" applyNumberFormat="1" applyFont="1"/>
    <xf numFmtId="44" fontId="8" fillId="0" borderId="0" xfId="1" applyFont="1"/>
    <xf numFmtId="44" fontId="10" fillId="0" borderId="0" xfId="0" applyNumberFormat="1" applyFont="1"/>
    <xf numFmtId="0" fontId="0" fillId="0" borderId="5" xfId="0" applyBorder="1" applyAlignment="1">
      <alignment horizontal="center"/>
    </xf>
    <xf numFmtId="0" fontId="0" fillId="0" borderId="5" xfId="0" applyBorder="1"/>
    <xf numFmtId="166" fontId="11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0" fillId="0" borderId="0" xfId="0" applyNumberFormat="1"/>
    <xf numFmtId="0" fontId="0" fillId="4" borderId="4" xfId="0" applyFill="1" applyBorder="1" applyAlignment="1">
      <alignment horizontal="left"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9"/>
  <sheetViews>
    <sheetView tabSelected="1" topLeftCell="A3" zoomScale="85" zoomScaleNormal="85" zoomScaleSheetLayoutView="100" zoomScalePageLayoutView="72" workbookViewId="0">
      <selection activeCell="J26" sqref="J26"/>
    </sheetView>
  </sheetViews>
  <sheetFormatPr defaultRowHeight="14.4" x14ac:dyDescent="0.3"/>
  <cols>
    <col min="1" max="1" width="3.77734375" customWidth="1"/>
    <col min="2" max="2" width="21" style="14" customWidth="1"/>
    <col min="3" max="3" width="24.5546875" style="22" customWidth="1"/>
    <col min="4" max="6" width="24.5546875" customWidth="1"/>
    <col min="7" max="8" width="24.5546875" style="11" customWidth="1"/>
    <col min="9" max="9" width="24.5546875" customWidth="1"/>
    <col min="10" max="10" width="40.5546875" bestFit="1" customWidth="1"/>
    <col min="11" max="11" width="24.5546875" style="14" customWidth="1"/>
    <col min="12" max="12" width="24.5546875" customWidth="1"/>
    <col min="13" max="13" width="36.77734375" customWidth="1"/>
  </cols>
  <sheetData>
    <row r="2" spans="1:13" ht="23.4" x14ac:dyDescent="0.45">
      <c r="B2" s="44" t="s">
        <v>8</v>
      </c>
      <c r="C2" s="44"/>
      <c r="D2" s="42" t="s">
        <v>43</v>
      </c>
      <c r="E2" s="42"/>
    </row>
    <row r="3" spans="1:13" ht="7.95" customHeight="1" x14ac:dyDescent="0.35">
      <c r="C3" s="21"/>
      <c r="D3" s="1"/>
    </row>
    <row r="4" spans="1:13" ht="23.4" x14ac:dyDescent="0.45">
      <c r="B4" s="44" t="s">
        <v>9</v>
      </c>
      <c r="C4" s="44"/>
      <c r="D4" s="43" t="s">
        <v>42</v>
      </c>
      <c r="E4" s="43"/>
    </row>
    <row r="5" spans="1:13" ht="15" thickBot="1" x14ac:dyDescent="0.35">
      <c r="D5" s="1"/>
    </row>
    <row r="6" spans="1:13" ht="45.6" customHeight="1" thickTop="1" x14ac:dyDescent="0.3">
      <c r="A6" s="3"/>
      <c r="B6" s="15" t="s">
        <v>2</v>
      </c>
      <c r="C6" s="4" t="s">
        <v>0</v>
      </c>
      <c r="D6" s="4" t="s">
        <v>17</v>
      </c>
      <c r="E6" s="4" t="s">
        <v>1</v>
      </c>
      <c r="F6" s="4" t="s">
        <v>14</v>
      </c>
      <c r="G6" s="12" t="s">
        <v>16</v>
      </c>
      <c r="H6" s="12" t="s">
        <v>15</v>
      </c>
      <c r="I6" s="4" t="s">
        <v>12</v>
      </c>
      <c r="J6" s="4" t="s">
        <v>11</v>
      </c>
      <c r="K6" s="15" t="s">
        <v>3</v>
      </c>
      <c r="L6" s="4" t="s">
        <v>13</v>
      </c>
      <c r="M6" s="4" t="s">
        <v>10</v>
      </c>
    </row>
    <row r="7" spans="1:13" s="2" customFormat="1" ht="216.6" thickBot="1" x14ac:dyDescent="0.3">
      <c r="A7" s="5"/>
      <c r="B7" s="16" t="s">
        <v>4</v>
      </c>
      <c r="C7" s="6" t="s">
        <v>7</v>
      </c>
      <c r="D7" s="6" t="s">
        <v>21</v>
      </c>
      <c r="E7" s="6" t="s">
        <v>6</v>
      </c>
      <c r="F7" s="6" t="s">
        <v>18</v>
      </c>
      <c r="G7" s="13" t="s">
        <v>19</v>
      </c>
      <c r="H7" s="13" t="s">
        <v>20</v>
      </c>
      <c r="I7" s="6" t="s">
        <v>28</v>
      </c>
      <c r="J7" s="6" t="s">
        <v>22</v>
      </c>
      <c r="K7" s="16" t="s">
        <v>5</v>
      </c>
      <c r="L7" s="9" t="s">
        <v>29</v>
      </c>
      <c r="M7" s="6" t="s">
        <v>23</v>
      </c>
    </row>
    <row r="8" spans="1:13" s="2" customFormat="1" ht="12.6" thickTop="1" x14ac:dyDescent="0.25">
      <c r="B8" s="36"/>
      <c r="C8" s="37"/>
      <c r="D8" s="37"/>
      <c r="E8" s="37"/>
      <c r="F8" s="37"/>
      <c r="G8" s="38"/>
      <c r="H8" s="38"/>
      <c r="I8" s="37"/>
      <c r="J8" s="37"/>
      <c r="K8" s="36"/>
      <c r="L8" s="39"/>
      <c r="M8" s="37"/>
    </row>
    <row r="9" spans="1:13" ht="17.399999999999999" x14ac:dyDescent="0.3">
      <c r="B9" s="35" t="s">
        <v>166</v>
      </c>
      <c r="J9" s="10"/>
      <c r="L9" s="7"/>
    </row>
    <row r="10" spans="1:13" s="24" customFormat="1" ht="28.8" x14ac:dyDescent="0.3">
      <c r="B10" s="17">
        <v>45114</v>
      </c>
      <c r="C10" s="25" t="s">
        <v>44</v>
      </c>
      <c r="D10" s="18" t="s">
        <v>81</v>
      </c>
      <c r="E10" s="18" t="s">
        <v>85</v>
      </c>
      <c r="F10" s="26">
        <v>1412504</v>
      </c>
      <c r="G10" s="19"/>
      <c r="H10" s="19"/>
      <c r="I10" s="18" t="s">
        <v>27</v>
      </c>
      <c r="J10" s="41"/>
      <c r="K10" s="17">
        <v>47208</v>
      </c>
      <c r="L10" s="41"/>
      <c r="M10" s="18" t="s">
        <v>31</v>
      </c>
    </row>
    <row r="11" spans="1:13" s="24" customFormat="1" ht="28.8" x14ac:dyDescent="0.3">
      <c r="B11" s="17">
        <v>45120</v>
      </c>
      <c r="C11" s="25" t="s">
        <v>45</v>
      </c>
      <c r="D11" s="18" t="s">
        <v>81</v>
      </c>
      <c r="E11" s="18" t="s">
        <v>86</v>
      </c>
      <c r="F11" s="26">
        <v>20000000</v>
      </c>
      <c r="G11" s="19"/>
      <c r="H11" s="19"/>
      <c r="I11" s="18" t="s">
        <v>27</v>
      </c>
      <c r="J11" s="41"/>
      <c r="K11" s="17">
        <v>47208</v>
      </c>
      <c r="L11" s="41"/>
      <c r="M11" s="18" t="s">
        <v>31</v>
      </c>
    </row>
    <row r="12" spans="1:13" s="24" customFormat="1" ht="28.8" x14ac:dyDescent="0.3">
      <c r="B12" s="17">
        <v>45042</v>
      </c>
      <c r="C12" s="25" t="s">
        <v>46</v>
      </c>
      <c r="D12" s="18" t="s">
        <v>82</v>
      </c>
      <c r="E12" s="18" t="s">
        <v>87</v>
      </c>
      <c r="F12" s="26">
        <v>10000</v>
      </c>
      <c r="G12" s="19"/>
      <c r="H12" s="19"/>
      <c r="I12" s="18" t="s">
        <v>27</v>
      </c>
      <c r="J12" s="18" t="s">
        <v>122</v>
      </c>
      <c r="K12" s="17">
        <v>45747</v>
      </c>
      <c r="L12" s="18"/>
      <c r="M12" s="18" t="s">
        <v>31</v>
      </c>
    </row>
    <row r="13" spans="1:13" s="24" customFormat="1" ht="28.8" x14ac:dyDescent="0.3">
      <c r="B13" s="17">
        <v>45075</v>
      </c>
      <c r="C13" s="25" t="s">
        <v>47</v>
      </c>
      <c r="D13" s="18" t="s">
        <v>82</v>
      </c>
      <c r="E13" s="18" t="s">
        <v>88</v>
      </c>
      <c r="F13" s="26">
        <v>10000</v>
      </c>
      <c r="G13" s="19"/>
      <c r="H13" s="19"/>
      <c r="I13" s="18" t="s">
        <v>27</v>
      </c>
      <c r="J13" s="18" t="s">
        <v>123</v>
      </c>
      <c r="K13" s="17">
        <v>45747</v>
      </c>
      <c r="L13" s="18"/>
      <c r="M13" s="18" t="s">
        <v>31</v>
      </c>
    </row>
    <row r="14" spans="1:13" s="24" customFormat="1" ht="28.8" x14ac:dyDescent="0.3">
      <c r="B14" s="17">
        <v>45119</v>
      </c>
      <c r="C14" s="25" t="s">
        <v>48</v>
      </c>
      <c r="D14" s="18" t="s">
        <v>82</v>
      </c>
      <c r="E14" s="18" t="s">
        <v>89</v>
      </c>
      <c r="F14" s="26">
        <v>10000</v>
      </c>
      <c r="G14" s="19"/>
      <c r="H14" s="19"/>
      <c r="I14" s="18" t="s">
        <v>27</v>
      </c>
      <c r="J14" s="18" t="s">
        <v>124</v>
      </c>
      <c r="K14" s="17">
        <v>45747</v>
      </c>
      <c r="L14" s="18"/>
      <c r="M14" s="18" t="s">
        <v>31</v>
      </c>
    </row>
    <row r="15" spans="1:13" s="24" customFormat="1" ht="28.8" x14ac:dyDescent="0.3">
      <c r="B15" s="17">
        <v>45118</v>
      </c>
      <c r="C15" s="25" t="s">
        <v>49</v>
      </c>
      <c r="D15" s="18" t="s">
        <v>82</v>
      </c>
      <c r="E15" s="18" t="s">
        <v>90</v>
      </c>
      <c r="F15" s="26">
        <v>10000</v>
      </c>
      <c r="G15" s="19"/>
      <c r="H15" s="19"/>
      <c r="I15" s="18" t="s">
        <v>27</v>
      </c>
      <c r="J15" s="18" t="s">
        <v>125</v>
      </c>
      <c r="K15" s="17">
        <v>45747</v>
      </c>
      <c r="L15" s="18"/>
      <c r="M15" s="18" t="s">
        <v>31</v>
      </c>
    </row>
    <row r="16" spans="1:13" s="24" customFormat="1" ht="57.6" x14ac:dyDescent="0.3">
      <c r="B16" s="17">
        <v>45168</v>
      </c>
      <c r="C16" s="25" t="s">
        <v>50</v>
      </c>
      <c r="D16" s="18" t="s">
        <v>83</v>
      </c>
      <c r="E16" s="18" t="s">
        <v>91</v>
      </c>
      <c r="F16" s="26">
        <v>103712.04</v>
      </c>
      <c r="G16" s="19"/>
      <c r="H16" s="19"/>
      <c r="I16" s="18" t="s">
        <v>24</v>
      </c>
      <c r="J16" s="18" t="s">
        <v>146</v>
      </c>
      <c r="K16" s="17">
        <v>45290</v>
      </c>
      <c r="L16" s="18"/>
      <c r="M16" s="18" t="s">
        <v>30</v>
      </c>
    </row>
    <row r="17" spans="2:13" s="24" customFormat="1" ht="28.8" x14ac:dyDescent="0.3">
      <c r="B17" s="17">
        <v>45086</v>
      </c>
      <c r="C17" s="25" t="s">
        <v>51</v>
      </c>
      <c r="D17" s="18" t="s">
        <v>82</v>
      </c>
      <c r="E17" s="18" t="s">
        <v>92</v>
      </c>
      <c r="F17" s="26">
        <v>10000</v>
      </c>
      <c r="G17" s="19"/>
      <c r="H17" s="19"/>
      <c r="I17" s="18" t="s">
        <v>27</v>
      </c>
      <c r="J17" s="18" t="s">
        <v>126</v>
      </c>
      <c r="K17" s="17">
        <v>45747</v>
      </c>
      <c r="L17" s="18"/>
      <c r="M17" s="18" t="s">
        <v>31</v>
      </c>
    </row>
    <row r="18" spans="2:13" s="24" customFormat="1" ht="28.8" x14ac:dyDescent="0.3">
      <c r="B18" s="17">
        <v>45096</v>
      </c>
      <c r="C18" s="25" t="s">
        <v>52</v>
      </c>
      <c r="D18" s="18" t="s">
        <v>82</v>
      </c>
      <c r="E18" s="18" t="s">
        <v>93</v>
      </c>
      <c r="F18" s="26">
        <v>10000</v>
      </c>
      <c r="G18" s="19"/>
      <c r="H18" s="19"/>
      <c r="I18" s="18" t="s">
        <v>27</v>
      </c>
      <c r="J18" s="18" t="s">
        <v>127</v>
      </c>
      <c r="K18" s="17">
        <v>45747</v>
      </c>
      <c r="L18" s="18"/>
      <c r="M18" s="18" t="s">
        <v>31</v>
      </c>
    </row>
    <row r="19" spans="2:13" s="24" customFormat="1" ht="28.8" x14ac:dyDescent="0.3">
      <c r="B19" s="17">
        <v>45118</v>
      </c>
      <c r="C19" s="25" t="s">
        <v>53</v>
      </c>
      <c r="D19" s="18" t="s">
        <v>82</v>
      </c>
      <c r="E19" s="18" t="s">
        <v>94</v>
      </c>
      <c r="F19" s="26">
        <v>10000</v>
      </c>
      <c r="G19" s="19"/>
      <c r="H19" s="19"/>
      <c r="I19" s="18" t="s">
        <v>27</v>
      </c>
      <c r="J19" s="18" t="s">
        <v>128</v>
      </c>
      <c r="K19" s="17">
        <v>45747</v>
      </c>
      <c r="L19" s="18"/>
      <c r="M19" s="18" t="s">
        <v>31</v>
      </c>
    </row>
    <row r="20" spans="2:13" s="24" customFormat="1" ht="28.8" x14ac:dyDescent="0.3">
      <c r="B20" s="17">
        <v>45118</v>
      </c>
      <c r="C20" s="25" t="s">
        <v>54</v>
      </c>
      <c r="D20" s="18" t="s">
        <v>82</v>
      </c>
      <c r="E20" s="18" t="s">
        <v>95</v>
      </c>
      <c r="F20" s="26">
        <v>10000</v>
      </c>
      <c r="G20" s="19"/>
      <c r="H20" s="19"/>
      <c r="I20" s="18" t="s">
        <v>27</v>
      </c>
      <c r="J20" s="18" t="s">
        <v>129</v>
      </c>
      <c r="K20" s="17">
        <v>45747</v>
      </c>
      <c r="L20" s="18"/>
      <c r="M20" s="18" t="s">
        <v>31</v>
      </c>
    </row>
    <row r="21" spans="2:13" s="24" customFormat="1" ht="28.8" x14ac:dyDescent="0.3">
      <c r="B21" s="17">
        <v>45118</v>
      </c>
      <c r="C21" s="25" t="s">
        <v>55</v>
      </c>
      <c r="D21" s="18" t="s">
        <v>82</v>
      </c>
      <c r="E21" s="18" t="s">
        <v>96</v>
      </c>
      <c r="F21" s="26">
        <v>10000</v>
      </c>
      <c r="G21" s="19"/>
      <c r="H21" s="19"/>
      <c r="I21" s="18" t="s">
        <v>27</v>
      </c>
      <c r="J21" s="18" t="s">
        <v>147</v>
      </c>
      <c r="K21" s="17">
        <v>45747</v>
      </c>
      <c r="L21" s="18"/>
      <c r="M21" s="18" t="s">
        <v>31</v>
      </c>
    </row>
    <row r="22" spans="2:13" s="24" customFormat="1" ht="28.8" x14ac:dyDescent="0.3">
      <c r="B22" s="17">
        <v>45119</v>
      </c>
      <c r="C22" s="25" t="s">
        <v>56</v>
      </c>
      <c r="D22" s="18" t="s">
        <v>82</v>
      </c>
      <c r="E22" s="18" t="s">
        <v>97</v>
      </c>
      <c r="F22" s="26">
        <v>10000</v>
      </c>
      <c r="G22" s="19"/>
      <c r="H22" s="19"/>
      <c r="I22" s="18" t="s">
        <v>27</v>
      </c>
      <c r="J22" s="18" t="s">
        <v>130</v>
      </c>
      <c r="K22" s="17">
        <v>45747</v>
      </c>
      <c r="L22" s="18"/>
      <c r="M22" s="18" t="s">
        <v>31</v>
      </c>
    </row>
    <row r="23" spans="2:13" s="24" customFormat="1" ht="28.8" x14ac:dyDescent="0.3">
      <c r="B23" s="17">
        <v>45120</v>
      </c>
      <c r="C23" s="25" t="s">
        <v>57</v>
      </c>
      <c r="D23" s="18" t="s">
        <v>81</v>
      </c>
      <c r="E23" s="18" t="s">
        <v>98</v>
      </c>
      <c r="F23" s="26">
        <v>6537809</v>
      </c>
      <c r="G23" s="19"/>
      <c r="H23" s="19"/>
      <c r="I23" s="18" t="s">
        <v>27</v>
      </c>
      <c r="J23" s="41"/>
      <c r="K23" s="17">
        <v>47208</v>
      </c>
      <c r="L23" s="41"/>
      <c r="M23" s="18" t="s">
        <v>31</v>
      </c>
    </row>
    <row r="24" spans="2:13" s="24" customFormat="1" ht="28.8" x14ac:dyDescent="0.3">
      <c r="B24" s="17">
        <v>45120</v>
      </c>
      <c r="C24" s="25" t="s">
        <v>58</v>
      </c>
      <c r="D24" s="18" t="s">
        <v>81</v>
      </c>
      <c r="E24" s="18" t="s">
        <v>99</v>
      </c>
      <c r="F24" s="26">
        <v>1542130</v>
      </c>
      <c r="G24" s="19"/>
      <c r="H24" s="19"/>
      <c r="I24" s="18" t="s">
        <v>27</v>
      </c>
      <c r="J24" s="18" t="s">
        <v>131</v>
      </c>
      <c r="K24" s="17">
        <v>47208</v>
      </c>
      <c r="L24" s="18"/>
      <c r="M24" s="18" t="s">
        <v>31</v>
      </c>
    </row>
    <row r="25" spans="2:13" s="24" customFormat="1" ht="28.8" x14ac:dyDescent="0.3">
      <c r="B25" s="17">
        <v>45092</v>
      </c>
      <c r="C25" s="25" t="s">
        <v>59</v>
      </c>
      <c r="D25" s="18" t="s">
        <v>81</v>
      </c>
      <c r="E25" s="18" t="s">
        <v>100</v>
      </c>
      <c r="F25" s="26">
        <v>1466600</v>
      </c>
      <c r="G25" s="19"/>
      <c r="H25" s="19"/>
      <c r="I25" s="18" t="s">
        <v>27</v>
      </c>
      <c r="J25" s="41"/>
      <c r="K25" s="17">
        <v>47208</v>
      </c>
      <c r="L25" s="41"/>
      <c r="M25" s="18" t="s">
        <v>31</v>
      </c>
    </row>
    <row r="26" spans="2:13" s="24" customFormat="1" ht="28.8" x14ac:dyDescent="0.3">
      <c r="B26" s="17">
        <v>45047</v>
      </c>
      <c r="C26" s="25" t="s">
        <v>60</v>
      </c>
      <c r="D26" s="18" t="s">
        <v>81</v>
      </c>
      <c r="E26" s="18" t="s">
        <v>101</v>
      </c>
      <c r="F26" s="26">
        <v>1135515</v>
      </c>
      <c r="G26" s="19"/>
      <c r="H26" s="19"/>
      <c r="I26" s="18" t="s">
        <v>27</v>
      </c>
      <c r="J26" s="18" t="s">
        <v>132</v>
      </c>
      <c r="K26" s="17">
        <v>47208</v>
      </c>
      <c r="L26" s="18"/>
      <c r="M26" s="18" t="s">
        <v>31</v>
      </c>
    </row>
    <row r="27" spans="2:13" s="24" customFormat="1" ht="28.8" x14ac:dyDescent="0.3">
      <c r="B27" s="17">
        <v>45114</v>
      </c>
      <c r="C27" s="25" t="s">
        <v>61</v>
      </c>
      <c r="D27" s="18" t="s">
        <v>81</v>
      </c>
      <c r="E27" s="18" t="s">
        <v>102</v>
      </c>
      <c r="F27" s="26">
        <v>1558332</v>
      </c>
      <c r="G27" s="19"/>
      <c r="H27" s="19"/>
      <c r="I27" s="18" t="s">
        <v>27</v>
      </c>
      <c r="J27" s="41"/>
      <c r="K27" s="17">
        <v>47208</v>
      </c>
      <c r="L27" s="41"/>
      <c r="M27" s="18" t="s">
        <v>31</v>
      </c>
    </row>
    <row r="28" spans="2:13" s="24" customFormat="1" ht="28.8" x14ac:dyDescent="0.3">
      <c r="B28" s="17">
        <v>45092</v>
      </c>
      <c r="C28" s="25" t="s">
        <v>62</v>
      </c>
      <c r="D28" s="18" t="s">
        <v>81</v>
      </c>
      <c r="E28" s="18" t="s">
        <v>103</v>
      </c>
      <c r="F28" s="26">
        <v>1248810</v>
      </c>
      <c r="G28" s="19"/>
      <c r="H28" s="19"/>
      <c r="I28" s="18" t="s">
        <v>27</v>
      </c>
      <c r="J28" s="41"/>
      <c r="K28" s="17">
        <v>47208</v>
      </c>
      <c r="L28" s="41"/>
      <c r="M28" s="18" t="s">
        <v>31</v>
      </c>
    </row>
    <row r="29" spans="2:13" s="24" customFormat="1" ht="28.8" x14ac:dyDescent="0.3">
      <c r="B29" s="17">
        <v>45030</v>
      </c>
      <c r="C29" s="25" t="s">
        <v>63</v>
      </c>
      <c r="D29" s="18" t="s">
        <v>81</v>
      </c>
      <c r="E29" s="18" t="s">
        <v>104</v>
      </c>
      <c r="F29" s="26">
        <v>2182484</v>
      </c>
      <c r="G29" s="19"/>
      <c r="H29" s="19"/>
      <c r="I29" s="18" t="s">
        <v>27</v>
      </c>
      <c r="J29" s="18" t="s">
        <v>133</v>
      </c>
      <c r="K29" s="17">
        <v>47208</v>
      </c>
      <c r="L29" s="18"/>
      <c r="M29" s="18" t="s">
        <v>31</v>
      </c>
    </row>
    <row r="30" spans="2:13" s="24" customFormat="1" ht="28.8" x14ac:dyDescent="0.3">
      <c r="B30" s="17">
        <v>45092</v>
      </c>
      <c r="C30" s="25" t="s">
        <v>64</v>
      </c>
      <c r="D30" s="18" t="s">
        <v>81</v>
      </c>
      <c r="E30" s="18" t="s">
        <v>105</v>
      </c>
      <c r="F30" s="26">
        <v>1153848</v>
      </c>
      <c r="G30" s="19"/>
      <c r="H30" s="19"/>
      <c r="I30" s="18" t="s">
        <v>27</v>
      </c>
      <c r="J30" s="41"/>
      <c r="K30" s="17">
        <v>47208</v>
      </c>
      <c r="L30" s="41"/>
      <c r="M30" s="18" t="s">
        <v>31</v>
      </c>
    </row>
    <row r="31" spans="2:13" s="24" customFormat="1" ht="28.8" x14ac:dyDescent="0.3">
      <c r="B31" s="17">
        <v>45114</v>
      </c>
      <c r="C31" s="25" t="s">
        <v>65</v>
      </c>
      <c r="D31" s="18" t="s">
        <v>81</v>
      </c>
      <c r="E31" s="18" t="s">
        <v>106</v>
      </c>
      <c r="F31" s="26">
        <v>3076332</v>
      </c>
      <c r="G31" s="19"/>
      <c r="H31" s="19"/>
      <c r="I31" s="18" t="s">
        <v>27</v>
      </c>
      <c r="J31" s="18" t="s">
        <v>134</v>
      </c>
      <c r="K31" s="17">
        <v>46843</v>
      </c>
      <c r="L31" s="18"/>
      <c r="M31" s="18" t="s">
        <v>31</v>
      </c>
    </row>
    <row r="32" spans="2:13" s="24" customFormat="1" ht="28.8" x14ac:dyDescent="0.3">
      <c r="B32" s="17">
        <v>45092</v>
      </c>
      <c r="C32" s="25" t="s">
        <v>66</v>
      </c>
      <c r="D32" s="18" t="s">
        <v>81</v>
      </c>
      <c r="E32" s="18" t="s">
        <v>107</v>
      </c>
      <c r="F32" s="26">
        <v>454646</v>
      </c>
      <c r="G32" s="19"/>
      <c r="H32" s="19"/>
      <c r="I32" s="18" t="s">
        <v>27</v>
      </c>
      <c r="J32" s="41"/>
      <c r="K32" s="17">
        <v>47208</v>
      </c>
      <c r="L32" s="41"/>
      <c r="M32" s="18" t="s">
        <v>31</v>
      </c>
    </row>
    <row r="33" spans="2:13" s="24" customFormat="1" ht="28.8" x14ac:dyDescent="0.3">
      <c r="B33" s="17">
        <v>45222</v>
      </c>
      <c r="C33" s="25" t="s">
        <v>67</v>
      </c>
      <c r="D33" s="18" t="s">
        <v>84</v>
      </c>
      <c r="E33" s="18" t="s">
        <v>108</v>
      </c>
      <c r="F33" s="26">
        <v>20000</v>
      </c>
      <c r="G33" s="19"/>
      <c r="H33" s="19"/>
      <c r="I33" s="18" t="s">
        <v>24</v>
      </c>
      <c r="J33" s="18" t="s">
        <v>135</v>
      </c>
      <c r="K33" s="17">
        <v>45282</v>
      </c>
      <c r="L33" s="18"/>
      <c r="M33" s="18" t="s">
        <v>31</v>
      </c>
    </row>
    <row r="34" spans="2:13" s="24" customFormat="1" ht="43.2" x14ac:dyDescent="0.3">
      <c r="B34" s="17">
        <v>45258</v>
      </c>
      <c r="C34" s="25" t="s">
        <v>68</v>
      </c>
      <c r="D34" s="18" t="s">
        <v>83</v>
      </c>
      <c r="E34" s="18" t="s">
        <v>109</v>
      </c>
      <c r="F34" s="26">
        <v>47697</v>
      </c>
      <c r="G34" s="19"/>
      <c r="H34" s="19"/>
      <c r="I34" s="18" t="s">
        <v>24</v>
      </c>
      <c r="J34" s="18" t="s">
        <v>136</v>
      </c>
      <c r="K34" s="17">
        <v>45258</v>
      </c>
      <c r="L34" s="18"/>
      <c r="M34" s="18" t="s">
        <v>30</v>
      </c>
    </row>
    <row r="35" spans="2:13" s="24" customFormat="1" ht="43.2" x14ac:dyDescent="0.3">
      <c r="B35" s="17">
        <v>45231</v>
      </c>
      <c r="C35" s="25" t="s">
        <v>69</v>
      </c>
      <c r="D35" s="18" t="s">
        <v>83</v>
      </c>
      <c r="E35" s="18" t="s">
        <v>110</v>
      </c>
      <c r="F35" s="26">
        <v>1590050.7</v>
      </c>
      <c r="G35" s="19"/>
      <c r="H35" s="19"/>
      <c r="I35" s="18" t="s">
        <v>24</v>
      </c>
      <c r="J35" s="18" t="s">
        <v>167</v>
      </c>
      <c r="K35" s="17">
        <v>45442</v>
      </c>
      <c r="L35" s="18"/>
      <c r="M35" s="18" t="s">
        <v>30</v>
      </c>
    </row>
    <row r="36" spans="2:13" s="24" customFormat="1" ht="28.8" x14ac:dyDescent="0.3">
      <c r="B36" s="17">
        <v>45119</v>
      </c>
      <c r="C36" s="25" t="s">
        <v>70</v>
      </c>
      <c r="D36" s="18" t="s">
        <v>82</v>
      </c>
      <c r="E36" s="18" t="s">
        <v>111</v>
      </c>
      <c r="F36" s="26">
        <v>10000</v>
      </c>
      <c r="G36" s="19"/>
      <c r="H36" s="19"/>
      <c r="I36" s="18" t="s">
        <v>27</v>
      </c>
      <c r="J36" s="18" t="s">
        <v>137</v>
      </c>
      <c r="K36" s="17">
        <v>45657</v>
      </c>
      <c r="L36" s="18"/>
      <c r="M36" s="18" t="s">
        <v>31</v>
      </c>
    </row>
    <row r="37" spans="2:13" s="24" customFormat="1" ht="28.8" x14ac:dyDescent="0.3">
      <c r="B37" s="17">
        <v>45118</v>
      </c>
      <c r="C37" s="25" t="s">
        <v>71</v>
      </c>
      <c r="D37" s="18" t="s">
        <v>82</v>
      </c>
      <c r="E37" s="18" t="s">
        <v>112</v>
      </c>
      <c r="F37" s="26">
        <v>10000</v>
      </c>
      <c r="G37" s="19"/>
      <c r="H37" s="19"/>
      <c r="I37" s="18" t="s">
        <v>27</v>
      </c>
      <c r="J37" s="18" t="s">
        <v>138</v>
      </c>
      <c r="K37" s="17">
        <v>45657</v>
      </c>
      <c r="L37" s="18"/>
      <c r="M37" s="18" t="s">
        <v>31</v>
      </c>
    </row>
    <row r="38" spans="2:13" s="24" customFormat="1" ht="28.8" x14ac:dyDescent="0.3">
      <c r="B38" s="17">
        <v>45114</v>
      </c>
      <c r="C38" s="25" t="s">
        <v>72</v>
      </c>
      <c r="D38" s="18" t="s">
        <v>82</v>
      </c>
      <c r="E38" s="18" t="s">
        <v>113</v>
      </c>
      <c r="F38" s="26">
        <v>10000</v>
      </c>
      <c r="G38" s="19"/>
      <c r="H38" s="19"/>
      <c r="I38" s="18" t="s">
        <v>27</v>
      </c>
      <c r="J38" s="18" t="s">
        <v>139</v>
      </c>
      <c r="K38" s="17">
        <v>45657</v>
      </c>
      <c r="L38" s="18"/>
      <c r="M38" s="18" t="s">
        <v>31</v>
      </c>
    </row>
    <row r="39" spans="2:13" s="24" customFormat="1" ht="28.8" x14ac:dyDescent="0.3">
      <c r="B39" s="17">
        <v>45113</v>
      </c>
      <c r="C39" s="25" t="s">
        <v>73</v>
      </c>
      <c r="D39" s="18" t="s">
        <v>82</v>
      </c>
      <c r="E39" s="18" t="s">
        <v>114</v>
      </c>
      <c r="F39" s="26">
        <v>10000</v>
      </c>
      <c r="G39" s="19"/>
      <c r="H39" s="19"/>
      <c r="I39" s="18" t="s">
        <v>27</v>
      </c>
      <c r="J39" s="18" t="s">
        <v>140</v>
      </c>
      <c r="K39" s="17">
        <v>45657</v>
      </c>
      <c r="L39" s="18"/>
      <c r="M39" s="18" t="s">
        <v>31</v>
      </c>
    </row>
    <row r="40" spans="2:13" s="24" customFormat="1" ht="28.8" x14ac:dyDescent="0.3">
      <c r="B40" s="17">
        <v>45106</v>
      </c>
      <c r="C40" s="25" t="s">
        <v>74</v>
      </c>
      <c r="D40" s="18" t="s">
        <v>82</v>
      </c>
      <c r="E40" s="18" t="s">
        <v>115</v>
      </c>
      <c r="F40" s="26">
        <v>10000</v>
      </c>
      <c r="G40" s="19"/>
      <c r="H40" s="19"/>
      <c r="I40" s="18" t="s">
        <v>27</v>
      </c>
      <c r="J40" s="18" t="s">
        <v>141</v>
      </c>
      <c r="K40" s="17">
        <v>45657</v>
      </c>
      <c r="L40" s="18"/>
      <c r="M40" s="18" t="s">
        <v>31</v>
      </c>
    </row>
    <row r="41" spans="2:13" s="24" customFormat="1" ht="28.8" x14ac:dyDescent="0.3">
      <c r="B41" s="17">
        <v>45118</v>
      </c>
      <c r="C41" s="25" t="s">
        <v>75</v>
      </c>
      <c r="D41" s="18" t="s">
        <v>82</v>
      </c>
      <c r="E41" s="18" t="s">
        <v>116</v>
      </c>
      <c r="F41" s="26">
        <v>10000</v>
      </c>
      <c r="G41" s="19"/>
      <c r="H41" s="19"/>
      <c r="I41" s="18" t="s">
        <v>27</v>
      </c>
      <c r="J41" s="18" t="s">
        <v>142</v>
      </c>
      <c r="K41" s="17">
        <v>45657</v>
      </c>
      <c r="L41" s="18"/>
      <c r="M41" s="18" t="s">
        <v>31</v>
      </c>
    </row>
    <row r="42" spans="2:13" s="24" customFormat="1" ht="43.2" x14ac:dyDescent="0.3">
      <c r="B42" s="17">
        <v>45111</v>
      </c>
      <c r="C42" s="25" t="s">
        <v>76</v>
      </c>
      <c r="D42" s="18" t="s">
        <v>82</v>
      </c>
      <c r="E42" s="18" t="s">
        <v>117</v>
      </c>
      <c r="F42" s="26">
        <v>10000</v>
      </c>
      <c r="G42" s="19"/>
      <c r="H42" s="19"/>
      <c r="I42" s="18" t="s">
        <v>27</v>
      </c>
      <c r="J42" s="18" t="s">
        <v>143</v>
      </c>
      <c r="K42" s="17">
        <v>45747</v>
      </c>
      <c r="L42" s="18"/>
      <c r="M42" s="18" t="s">
        <v>31</v>
      </c>
    </row>
    <row r="43" spans="2:13" s="24" customFormat="1" ht="28.8" x14ac:dyDescent="0.3">
      <c r="B43" s="17">
        <v>45117</v>
      </c>
      <c r="C43" s="25" t="s">
        <v>77</v>
      </c>
      <c r="D43" s="18" t="s">
        <v>82</v>
      </c>
      <c r="E43" s="18" t="s">
        <v>118</v>
      </c>
      <c r="F43" s="26">
        <v>10000</v>
      </c>
      <c r="G43" s="19"/>
      <c r="H43" s="19"/>
      <c r="I43" s="18" t="s">
        <v>27</v>
      </c>
      <c r="J43" s="18" t="s">
        <v>144</v>
      </c>
      <c r="K43" s="17">
        <v>45657</v>
      </c>
      <c r="L43" s="18"/>
      <c r="M43" s="18" t="s">
        <v>31</v>
      </c>
    </row>
    <row r="44" spans="2:13" s="24" customFormat="1" ht="28.8" x14ac:dyDescent="0.3">
      <c r="B44" s="17">
        <v>45188</v>
      </c>
      <c r="C44" s="25" t="s">
        <v>78</v>
      </c>
      <c r="D44" s="18" t="s">
        <v>81</v>
      </c>
      <c r="E44" s="18" t="s">
        <v>119</v>
      </c>
      <c r="F44" s="26">
        <v>1709322</v>
      </c>
      <c r="G44" s="19"/>
      <c r="H44" s="19"/>
      <c r="I44" s="18" t="s">
        <v>27</v>
      </c>
      <c r="J44" s="41"/>
      <c r="K44" s="17">
        <v>47208</v>
      </c>
      <c r="L44" s="41"/>
      <c r="M44" s="18" t="s">
        <v>31</v>
      </c>
    </row>
    <row r="45" spans="2:13" s="24" customFormat="1" ht="28.8" x14ac:dyDescent="0.3">
      <c r="B45" s="17">
        <v>45188</v>
      </c>
      <c r="C45" s="25" t="s">
        <v>79</v>
      </c>
      <c r="D45" s="18" t="s">
        <v>81</v>
      </c>
      <c r="E45" s="18" t="s">
        <v>120</v>
      </c>
      <c r="F45" s="26">
        <v>5301000</v>
      </c>
      <c r="G45" s="19"/>
      <c r="H45" s="19"/>
      <c r="I45" s="18" t="s">
        <v>27</v>
      </c>
      <c r="J45" s="41"/>
      <c r="K45" s="17">
        <v>47208</v>
      </c>
      <c r="L45" s="41"/>
      <c r="M45" s="18" t="s">
        <v>31</v>
      </c>
    </row>
    <row r="46" spans="2:13" s="24" customFormat="1" ht="28.8" x14ac:dyDescent="0.3">
      <c r="B46" s="17">
        <v>45107</v>
      </c>
      <c r="C46" s="25" t="s">
        <v>80</v>
      </c>
      <c r="D46" s="18" t="s">
        <v>81</v>
      </c>
      <c r="E46" s="18" t="s">
        <v>121</v>
      </c>
      <c r="F46" s="26">
        <v>7500000</v>
      </c>
      <c r="G46" s="19"/>
      <c r="H46" s="19"/>
      <c r="I46" s="18" t="s">
        <v>145</v>
      </c>
      <c r="J46" s="41"/>
      <c r="K46" s="17">
        <v>47208</v>
      </c>
      <c r="L46" s="41"/>
      <c r="M46" s="18" t="s">
        <v>31</v>
      </c>
    </row>
    <row r="48" spans="2:13" x14ac:dyDescent="0.3">
      <c r="C48" s="22">
        <f>COUNTA(C10:C46)</f>
        <v>37</v>
      </c>
      <c r="F48" s="31">
        <f>SUM(F10:F46)</f>
        <v>58220791.740000002</v>
      </c>
    </row>
    <row r="51" spans="2:13" ht="18" x14ac:dyDescent="0.35">
      <c r="B51" s="30" t="s">
        <v>148</v>
      </c>
    </row>
    <row r="52" spans="2:13" ht="43.2" x14ac:dyDescent="0.3">
      <c r="B52" s="17">
        <v>44287</v>
      </c>
      <c r="C52" s="25" t="s">
        <v>149</v>
      </c>
      <c r="D52" s="27" t="s">
        <v>153</v>
      </c>
      <c r="E52" s="27" t="s">
        <v>154</v>
      </c>
      <c r="F52" s="28">
        <v>162343.92000000001</v>
      </c>
      <c r="G52" s="29">
        <v>15000</v>
      </c>
      <c r="H52" s="29">
        <v>773647.27</v>
      </c>
      <c r="I52" s="27" t="s">
        <v>27</v>
      </c>
      <c r="J52" s="27" t="s">
        <v>161</v>
      </c>
      <c r="K52" s="17">
        <v>45382</v>
      </c>
      <c r="L52" s="27"/>
      <c r="M52" s="27" t="s">
        <v>33</v>
      </c>
    </row>
    <row r="53" spans="2:13" ht="28.8" x14ac:dyDescent="0.3">
      <c r="B53" s="17">
        <v>44470</v>
      </c>
      <c r="C53" s="25" t="s">
        <v>150</v>
      </c>
      <c r="D53" s="27" t="s">
        <v>155</v>
      </c>
      <c r="E53" s="27" t="s">
        <v>156</v>
      </c>
      <c r="F53" s="28">
        <v>117500</v>
      </c>
      <c r="G53" s="29">
        <v>60000</v>
      </c>
      <c r="H53" s="29">
        <f>+G53+F53</f>
        <v>177500</v>
      </c>
      <c r="I53" s="27" t="s">
        <v>24</v>
      </c>
      <c r="J53" s="27" t="s">
        <v>162</v>
      </c>
      <c r="K53" s="17">
        <v>45565</v>
      </c>
      <c r="L53" s="27"/>
      <c r="M53" s="27" t="s">
        <v>30</v>
      </c>
    </row>
    <row r="54" spans="2:13" ht="28.8" x14ac:dyDescent="0.3">
      <c r="B54" s="17">
        <v>44501</v>
      </c>
      <c r="C54" s="25" t="s">
        <v>151</v>
      </c>
      <c r="D54" s="27" t="s">
        <v>157</v>
      </c>
      <c r="E54" s="27" t="s">
        <v>158</v>
      </c>
      <c r="F54" s="28">
        <v>37400</v>
      </c>
      <c r="G54" s="29">
        <v>19500</v>
      </c>
      <c r="H54" s="29">
        <f>+F54+G54</f>
        <v>56900</v>
      </c>
      <c r="I54" s="27" t="s">
        <v>26</v>
      </c>
      <c r="J54" s="27" t="s">
        <v>163</v>
      </c>
      <c r="K54" s="17">
        <v>45597</v>
      </c>
      <c r="L54" s="27"/>
      <c r="M54" s="27" t="s">
        <v>30</v>
      </c>
    </row>
    <row r="55" spans="2:13" ht="86.4" x14ac:dyDescent="0.3">
      <c r="B55" s="17">
        <v>44652</v>
      </c>
      <c r="C55" s="25" t="s">
        <v>152</v>
      </c>
      <c r="D55" s="27" t="s">
        <v>159</v>
      </c>
      <c r="E55" s="27" t="s">
        <v>160</v>
      </c>
      <c r="F55" s="28">
        <v>188500</v>
      </c>
      <c r="G55" s="29">
        <v>24000</v>
      </c>
      <c r="H55" s="29">
        <f>+F55+G55+12000</f>
        <v>224500</v>
      </c>
      <c r="I55" s="27" t="s">
        <v>27</v>
      </c>
      <c r="J55" s="27" t="s">
        <v>164</v>
      </c>
      <c r="K55" s="17">
        <v>46477</v>
      </c>
      <c r="L55" s="27"/>
      <c r="M55" s="27" t="s">
        <v>30</v>
      </c>
    </row>
    <row r="57" spans="2:13" x14ac:dyDescent="0.3">
      <c r="C57" s="22">
        <f>COUNTA(C52:C55)</f>
        <v>4</v>
      </c>
      <c r="F57" s="20"/>
      <c r="H57" s="40">
        <f>SUM(H52:H55)</f>
        <v>1232547.27</v>
      </c>
    </row>
    <row r="58" spans="2:13" ht="15" thickBot="1" x14ac:dyDescent="0.35">
      <c r="C58" s="33"/>
      <c r="D58" s="34"/>
      <c r="E58" s="34"/>
      <c r="F58" s="34"/>
    </row>
    <row r="59" spans="2:13" ht="18.600000000000001" thickTop="1" x14ac:dyDescent="0.35">
      <c r="C59" s="23" t="s">
        <v>165</v>
      </c>
      <c r="F59" s="32">
        <f>+F48+H57</f>
        <v>59453339.010000005</v>
      </c>
    </row>
  </sheetData>
  <dataConsolidate/>
  <mergeCells count="4">
    <mergeCell ref="D2:E2"/>
    <mergeCell ref="D4:E4"/>
    <mergeCell ref="B4:C4"/>
    <mergeCell ref="B2:C2"/>
  </mergeCells>
  <phoneticPr fontId="9" type="noConversion"/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I9:I1048576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M9:M1048576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Q3 FY24</vt:lpstr>
      <vt:lpstr>DO NOT DELETE</vt:lpstr>
      <vt:lpstr>'Q3 FY24'!Print_Area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2024-01-23T22:34:47Z</dcterms:modified>
</cp:coreProperties>
</file>