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0368F04E-2BA2-4008-BA8B-2F3DB0BF0A56}" xr6:coauthVersionLast="47" xr6:coauthVersionMax="47" xr10:uidLastSave="{00000000-0000-0000-0000-000000000000}"/>
  <bookViews>
    <workbookView xWindow="-120" yWindow="-120" windowWidth="29040" windowHeight="15840" xr2:uid="{00000000-000D-0000-FFFF-FFFF00000000}"/>
  </bookViews>
  <sheets>
    <sheet name="Q1 FY25" sheetId="1" r:id="rId1"/>
    <sheet name="DO NOT DELETE" sheetId="2" r:id="rId2"/>
  </sheets>
  <definedNames>
    <definedName name="_xlnm._FilterDatabase" localSheetId="0" hidden="1">'Q1 FY25'!$B$9:$F$67</definedName>
    <definedName name="_xlnm.Print_Area" localSheetId="0">'Q1 FY25'!$A$1:$M$8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 r="F75" i="1"/>
  <c r="C84" i="1"/>
  <c r="D88" i="1" l="1"/>
  <c r="H84" i="1"/>
  <c r="E87" i="1"/>
  <c r="D87" i="1"/>
  <c r="E88" i="1" l="1"/>
  <c r="E89" i="1" s="1"/>
  <c r="D89" i="1"/>
</calcChain>
</file>

<file path=xl/sharedStrings.xml><?xml version="1.0" encoding="utf-8"?>
<sst xmlns="http://schemas.openxmlformats.org/spreadsheetml/2006/main" count="448" uniqueCount="206">
  <si>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</si>
  <si>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</si>
  <si>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</si>
  <si>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</si>
  <si>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</si>
  <si>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</si>
  <si>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</si>
  <si>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</si>
  <si>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</si>
  <si>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</si>
  <si>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</si>
  <si>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</si>
  <si>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</si>
  <si>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</si>
  <si>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</si>
  <si>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</si>
  <si>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</si>
  <si>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</si>
  <si>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</si>
  <si>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</si>
  <si>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</si>
  <si>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</si>
  <si>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</si>
  <si>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</si>
  <si>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</si>
  <si>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</si>
  <si>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</si>
  <si>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</si>
  <si>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</si>
  <si>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</si>
  <si>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</si>
  <si>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</si>
  <si>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</si>
  <si>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</si>
  <si>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</si>
  <si>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</si>
  <si>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</si>
  <si>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</si>
  <si>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</si>
  <si>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</si>
  <si>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</si>
  <si>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</si>
  <si>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New Contracts</t>
  </si>
  <si>
    <t>Contract Amendment</t>
  </si>
  <si>
    <t>Contracts Totalling:</t>
  </si>
  <si>
    <t>Contract Totalling</t>
  </si>
  <si>
    <t>Contract Amendment:</t>
  </si>
  <si>
    <t>New Contracts:</t>
  </si>
  <si>
    <t>Total</t>
  </si>
  <si>
    <t>FY25 Q1</t>
  </si>
  <si>
    <t>Municipal Affairs</t>
  </si>
  <si>
    <t>C24MUNI30</t>
  </si>
  <si>
    <t>PO-BPM099587-1</t>
  </si>
  <si>
    <t>C25SAFHAVN07</t>
  </si>
  <si>
    <t>C25SAFHAVN06</t>
  </si>
  <si>
    <t>C25SAFHAVN05</t>
  </si>
  <si>
    <t>C25SAFHAVN04</t>
  </si>
  <si>
    <t>C25SAFHAVN03</t>
  </si>
  <si>
    <t>C25SAFHAVN02</t>
  </si>
  <si>
    <t>C25SAFHAVN01</t>
  </si>
  <si>
    <t>C25SAFHAVN08</t>
  </si>
  <si>
    <t>C25SUCCESS01</t>
  </si>
  <si>
    <t>C25AMSSA01</t>
  </si>
  <si>
    <t>C25REFHUB01</t>
  </si>
  <si>
    <t>C24UEL13</t>
  </si>
  <si>
    <t>C25VPL01</t>
  </si>
  <si>
    <t>C25MUNI09</t>
  </si>
  <si>
    <t>C25BCNSP09</t>
  </si>
  <si>
    <t>C25BCNSP15</t>
  </si>
  <si>
    <t>C25BCNSP28</t>
  </si>
  <si>
    <t>C25BCNSP29</t>
  </si>
  <si>
    <t>C25BCNSP01</t>
  </si>
  <si>
    <t>C25BCNSP02</t>
  </si>
  <si>
    <t>C25BCNSP03</t>
  </si>
  <si>
    <t>C25BCNSP31</t>
  </si>
  <si>
    <t>C25BCNSP30</t>
  </si>
  <si>
    <t>C25BCNSP26</t>
  </si>
  <si>
    <t>C25BCNSP27</t>
  </si>
  <si>
    <t>C25BCNSP25</t>
  </si>
  <si>
    <t>C25BCNSP24</t>
  </si>
  <si>
    <t>C25BCNSP23</t>
  </si>
  <si>
    <t>C25BCNSP22</t>
  </si>
  <si>
    <t>C25BCNSP21</t>
  </si>
  <si>
    <t>C25BCNSP20</t>
  </si>
  <si>
    <t>C25BCNSP19</t>
  </si>
  <si>
    <t>C25BCNSP18</t>
  </si>
  <si>
    <t>C25BCNSP17</t>
  </si>
  <si>
    <t>C25BCNSP16</t>
  </si>
  <si>
    <t>C25BCNSP13</t>
  </si>
  <si>
    <t>C25BCNSP12</t>
  </si>
  <si>
    <t>C25BCNSP11</t>
  </si>
  <si>
    <t>C25BCNSP10</t>
  </si>
  <si>
    <t>C25BCNSP14</t>
  </si>
  <si>
    <t>C25BCNSP05</t>
  </si>
  <si>
    <t>C25BCNSP06</t>
  </si>
  <si>
    <t>C25BCNSP07</t>
  </si>
  <si>
    <t>C25BCNSP08</t>
  </si>
  <si>
    <t>C25BCNSP04</t>
  </si>
  <si>
    <t>ICIPIG0698</t>
  </si>
  <si>
    <t>ICIPIG0448</t>
  </si>
  <si>
    <t>ICIPIG0718</t>
  </si>
  <si>
    <t>ICIPIG0587</t>
  </si>
  <si>
    <t>ICIPIG0674</t>
  </si>
  <si>
    <t>54120 Financial Services</t>
  </si>
  <si>
    <t>54600 University Endowment Lands</t>
  </si>
  <si>
    <t>11800 Immigration-Provincial Funding</t>
  </si>
  <si>
    <t>54200 ADMs Office Local Government</t>
  </si>
  <si>
    <t>55600 Local Government Infrastructure Programs</t>
  </si>
  <si>
    <t>INGRID BERGMANN AND ASSOCIATES INCORPORATED</t>
  </si>
  <si>
    <t>WESCO DISTRIBUTION CANADA LP</t>
  </si>
  <si>
    <t>OPTIONS COMMUNITY SERVICES SOCIETY</t>
  </si>
  <si>
    <t>MOSAIC MULTI-LINGUAL ORIENTATION SERVICE ASSOCIATION FOR IMMIGRANT COMMUNITIES</t>
  </si>
  <si>
    <t>KELOWNA COMMUNITY RESOURCES SOCIETY</t>
  </si>
  <si>
    <t>THE IMMIGRANT SERVICES SOCIETY OF BRITISH COLUMBIA</t>
  </si>
  <si>
    <t>INTER-CULTURAL ASSOCIATION OF GREATER VICTORIA</t>
  </si>
  <si>
    <t>DIVERSECITY COMMUNITY RESOURCES SOCIETY</t>
  </si>
  <si>
    <t>ARCHWAY COMMUNITY SERVICES SOCIETY</t>
  </si>
  <si>
    <t>S.U.C.C.E.S.S. (A/K/A UNITED CHINESE COMMUNITY ENRICHMENT SERVICES SOCIETY)</t>
  </si>
  <si>
    <t>THE AFFILIATION OF MULTICULTURAL SOCIETIES &amp; AGENCIES OF BRITISH COLUMBIA</t>
  </si>
  <si>
    <t>INTERIOR OFFROAD EQUIPMENT LTD.</t>
  </si>
  <si>
    <t>VANCOUVER PUBLIC LIBRARY BOARD</t>
  </si>
  <si>
    <t>1379471 B.C. LTD.</t>
  </si>
  <si>
    <t>HECATE STRAIT EMPLOYMENT DEVELOPMENT SOCIETY</t>
  </si>
  <si>
    <t>THE KITIMAT COMMUNITY SERVICES SOCIETY</t>
  </si>
  <si>
    <t>SKEENA DIVERSITY SOCIETY</t>
  </si>
  <si>
    <t>SMITHERS COMMUNITY SERVICES ASSOCIATION</t>
  </si>
  <si>
    <t>CAPILANO UNIVERSITY</t>
  </si>
  <si>
    <t>CARIBOO-CHILCOTIN PARTNERS FOR LITERACY SOCIETY</t>
  </si>
  <si>
    <t>VICTORIA IMMIGRANT AND REFUGEE CENTRE SOCIETY</t>
  </si>
  <si>
    <t>VERNON AND DISTRICT IMMIGRANT AND COMMUNITY SERVICES SOCIETY</t>
  </si>
  <si>
    <t>SHUSWAP IMMIGRANT SERVICES SOCIETY</t>
  </si>
  <si>
    <t>PROGRESSIVE INTER - CULTURAL COMMUNITY SERVICES SOCIETY</t>
  </si>
  <si>
    <t>PENTICTON &amp; DISTRICT MULTICULTURAL SOCIETY</t>
  </si>
  <si>
    <t>NORTH SHORE MULTICULTURAL SOCIETY</t>
  </si>
  <si>
    <t>MULTICULTURAL AND IMMIGRANT SERVICES ASSOCIATION OF NORTH VANCOUVER ISLAND</t>
  </si>
  <si>
    <t>M.O.S.A.I.C. MULTI-LINGUAL ORIENTATION SERVICE ASSOC. FOR IMMIGRANT COMMUNITIES</t>
  </si>
  <si>
    <t>THE LITTLE MOUNTAIN NEIGHBOURHOOD HOUSE SOCIETY</t>
  </si>
  <si>
    <t>LA FEDERATION DES FRANCOPHONES DE LA COLOMBIE-BRITANNIQUE</t>
  </si>
  <si>
    <t>LANGLEY COMMUNITY SERVICES SOCIETY</t>
  </si>
  <si>
    <t>KAMLOOPS-CARIBOO REGIONAL IMMIGRANTS SOCIETY</t>
  </si>
  <si>
    <t>IMMIGRANT AND MULTICULTURAL SERVICES SOCIETY OF PRINCE GEORGE</t>
  </si>
  <si>
    <t>CHILLIWACK COMMUNITY SERVICES</t>
  </si>
  <si>
    <t>COLUMBIA BASIN ALLIANCE FOR LITERACY</t>
  </si>
  <si>
    <t>COWICHAN VALLEY INTERCULTURAL AND IMMIGRANT AID SOCIETY</t>
  </si>
  <si>
    <t>CENTRAL VANCOUVER ISLAND MULTICULTURAL SOCIETY</t>
  </si>
  <si>
    <t>CITY OF KELOWNA</t>
  </si>
  <si>
    <t>CITY OF KIMBERLEY</t>
  </si>
  <si>
    <t>KWAKIUTL BAND COUNCIL</t>
  </si>
  <si>
    <t>TOWN OF LADYSMITH</t>
  </si>
  <si>
    <t>CAPITAL REGIONAL DISTRICT</t>
  </si>
  <si>
    <t>Procuring 22 seats for Public Sector Leadership training.</t>
  </si>
  <si>
    <t>LED streetlights as per UEL design Req 17231 LED streetlights as per UEL design</t>
  </si>
  <si>
    <t>Settlement, integration and wrap around services for refugee claimants and other vulnerable newcomers.</t>
  </si>
  <si>
    <t>Delivery of reception services to refugee claimants who land in and make their claim at the Vancouver International Airport.</t>
  </si>
  <si>
    <t>Indirect services include sector capacity building services that support Service Providers delivering BCNSP and SAF HAVN programs.</t>
  </si>
  <si>
    <t>The BC Refugee Hub provides one-stop hub for all information and resources available to better support refugees residing in BC.</t>
  </si>
  <si>
    <t>Interior Offroad Equipment LTD. - To improve the efficiency and effectiveness of our winter operations, the University Endowment Lands (UEL) has identified the need for a new salt spreader.</t>
  </si>
  <si>
    <t>Settlement and integration services for temporary residents and naturalized Canadian citizens.</t>
  </si>
  <si>
    <t>Provide governance and strategic advice to the Village of Sayward to support future stability for council and staff.</t>
  </si>
  <si>
    <t>Settlement and integration services for temporary residents and naturalized Canadian citizens .</t>
  </si>
  <si>
    <t>Settlement and integration services for temporary residents and naturalized Canadian citizens</t>
  </si>
  <si>
    <t>H2O Adventure and Fitness Centre Energy Modernization - PROV - LGIF</t>
  </si>
  <si>
    <t>Kimberley Wastewater Treatment Plant - PROV - LGIF</t>
  </si>
  <si>
    <t>Community Building Energy Retrofits and Solar PV - FED - LGIF</t>
  </si>
  <si>
    <t>Ladysmith Long-Term Water Supply Project - PROV - LGIF</t>
  </si>
  <si>
    <t>CRD Public Electric Vehicle Charging Network - LGIF -PROV</t>
  </si>
  <si>
    <t>PO-BPM102492-1</t>
  </si>
  <si>
    <t>FELIX TECHNOLOGY INC.</t>
  </si>
  <si>
    <t>Sidewalk plowing and salting Utility Vehicle with V-blade and Salter/Sander Req 17340 Sidewalk plowing and salting Utility Vehicle with V-blade</t>
  </si>
  <si>
    <t>Monarch Structures</t>
  </si>
  <si>
    <t xml:space="preserve">C24UEL  </t>
  </si>
  <si>
    <t>ICIPEF0006</t>
  </si>
  <si>
    <t>BRITISH COLUMBIA HYDRO AND POWER AUTHORITY</t>
  </si>
  <si>
    <t>ICIPEF0008</t>
  </si>
  <si>
    <t>British Columbia Hydro and Power Authority - BC Hydro Customer Connection Project: Capilano University Electrification - LGIF - FED</t>
  </si>
  <si>
    <t>British Columbia Hydro and Power Authority - BC Hydro Customer Connection Project: St. Paul's Hospital and Health Campus - LGIF - FED</t>
  </si>
  <si>
    <t>C25UEL05</t>
  </si>
  <si>
    <t>KERR WOOD LEIDAL ASSOCIATES LTD.</t>
  </si>
  <si>
    <t>C25MUNI34</t>
  </si>
  <si>
    <t>22459 Provincial Nominee Program</t>
  </si>
  <si>
    <t>BAYTREE COMMUNICATIONS INC.</t>
  </si>
  <si>
    <t>C25MUNI33</t>
  </si>
  <si>
    <t>ION DESIGN INC.</t>
  </si>
  <si>
    <t>Provide routine drinking water monitoring, samples collecting and analyzing in accordance with Drinking Water Protection Act and BC Drinking Water Protection Regulation.</t>
  </si>
  <si>
    <t>The British Columbia Newcomers' Guide to Resources and Services (Newcomers' Guide). The project requires the collection, production, extraction, and validation of content for the 2025 edition of the B.C. Newcomers' Guide.</t>
  </si>
  <si>
    <t>The British Columbia Newcomers' Guide to Resources and Services (Newcomers' Guide). The project requires the production of graphic and layout design renderings for the 2025 edition of the B.C. Newcomers' Guide.</t>
  </si>
  <si>
    <t>C23BC21101</t>
  </si>
  <si>
    <t>UNITED WAY BRITISH COLUMBIA</t>
  </si>
  <si>
    <t>Create a central website and telephone number that individuals can be directed to with donations, questions, and offers of help related to Ukrainian Refugees</t>
  </si>
  <si>
    <t>Install a bus shelter at EB Chancellor Blvd at Hamber Rd (bus stop #51930), mirroring the design of the shelter at EB University Blvd. Includes shelter design and concrete pad construction.</t>
  </si>
  <si>
    <t>70 Operating Equip, Vehicles, Other</t>
  </si>
  <si>
    <t>ICIPEF0015</t>
  </si>
  <si>
    <t>ICIPEF0014</t>
  </si>
  <si>
    <t>ICIPEF0013</t>
  </si>
  <si>
    <t>ICIPEF0012</t>
  </si>
  <si>
    <t>ICIPEF0010</t>
  </si>
  <si>
    <t>ICIPEF0009</t>
  </si>
  <si>
    <t>1570 Due From Govt Canada-Current</t>
  </si>
  <si>
    <t>BC Hydro Customer Connection Project: KSM Mine Electrification - Phase 2 - LGIF- FED</t>
  </si>
  <si>
    <t>BC Hydro Customer Connection Project: Surrey Hospital and BC Cancer Centre Electrification - LGIF -FED</t>
  </si>
  <si>
    <t>BC Hydro Customer Connection Project: Emvico Ltd. - Martini Film Studios Electrification - LGIF - FED</t>
  </si>
  <si>
    <t>BC Hydro Customer Connection Project: Cowichan District Hospital Electrification - LGIF - FED</t>
  </si>
  <si>
    <t>BC Hydro Customer Connection Project - Westcoast Energy Inc. - Compressor Station N5 - LGIF - FED</t>
  </si>
  <si>
    <t>BC Hydro Customer Connection Project - Westcoast Energy Inc. - Compressor Station CS16 - LGIF - FED</t>
  </si>
  <si>
    <t>Settlement and integration services for temporary residents and naturalized Canadian citizens in Fort St. John</t>
  </si>
  <si>
    <t>Settlement and integration services for temporary residents and naturalized Canadian citizens in Lower Mainland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</si>
</sst>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4" formatCode="_-&quot;$&quot;* #,##0.00_-;\-&quot;$&quot;* #,##0.00_-;_-&quot;$&quot;* &quot;-&quot;??_-;_-@_-"/>
    <numFmt numFmtId="164" formatCode="[$-1009]mmmm\ d\,\ yyyy;@"/>
    <numFmt numFmtId="165" formatCode="&quot;$&quot;#,##0.00"/>
    <numFmt numFmtId="166" formatCode="[$-F800]dddd\,\ mmmm\ dd\,\ yyyy"/>
    <numFmt numFmtId="167" formatCode="yyyy\-mmm\-dd"/>
    <numFmt numFmtId="168" formatCode="#,##0.00_);\(#,##0.00\)"/>
  </numFmts>
  <fonts count="9" x14ac:knownFonts="1">
    <font>
      <sz val="11"/>
      <color theme="1"/>
      <name val="Calibri"/>
      <family val="2"/>
      <scheme val="minor"/>
    </font>
    <font>
      <i/>
      <sz val="11"/>
      <color theme="1" tint="0.499984740745262"/>
      <name val="Calibri"/>
      <family val="2"/>
      <scheme val="minor"/>
    </font>
    <font>
      <sz val="11"/>
      <color theme="1"/>
      <name val="Calibri"/>
      <family val="2"/>
      <scheme val="minor"/>
    </font>
    <font>
      <sz val="11"/>
      <name val="Calibri"/>
      <family val="2"/>
      <scheme val="minor"/>
    </font>
    <font>
      <sz val="8"/>
      <name val="Calibri"/>
      <family val="2"/>
      <scheme val="minor"/>
    </font>
    <font>
      <b/>
      <sz val="11"/>
      <color rgb="FF0E4874"/>
      <name val="Calibri"/>
      <family val="2"/>
      <scheme val="minor"/>
    </font>
    <font>
      <i/>
      <sz val="11"/>
      <color theme="1" tint="0.14999847407452621"/>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4.9989318521683403E-2"/>
        <bgColor indexed="64"/>
      </patternFill>
    </fill>
    <fill>
      <patternFill patternType="solid">
        <fgColor rgb="FFFFFFFF"/>
      </patternFill>
    </fill>
    <fill>
      <patternFill patternType="solid">
        <fgColor theme="0"/>
        <bgColor indexed="64"/>
      </patternFill>
    </fill>
  </fills>
  <borders count="10">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979991"/>
      </left>
      <right/>
      <top style="thin">
        <color rgb="FF979991"/>
      </top>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61">
    <xf numFmtId="0" fontId="0" fillId="0" borderId="0" xfId="0"/>
    <xf numFmtId="0" fontId="0" fillId="0" borderId="0" xfId="0" applyAlignment="1">
      <alignment vertical="center"/>
    </xf>
    <xf numFmtId="0" fontId="1" fillId="0" borderId="0" xfId="0" applyFont="1" applyAlignment="1">
      <alignment wrapText="1"/>
    </xf>
    <xf numFmtId="0" fontId="0" fillId="0" borderId="0" xfId="0" applyAlignment="1">
      <alignment wrapText="1"/>
    </xf>
    <xf numFmtId="0" fontId="0" fillId="3" borderId="2" xfId="0" applyFill="1" applyBorder="1" applyAlignment="1">
      <alignment wrapText="1"/>
    </xf>
    <xf numFmtId="164" fontId="0" fillId="0" borderId="0" xfId="0" applyNumberFormat="1" applyAlignment="1">
      <alignment wrapText="1"/>
    </xf>
    <xf numFmtId="0" fontId="0" fillId="0" borderId="4" xfId="0" applyBorder="1" applyAlignment="1">
      <alignment wrapText="1"/>
    </xf>
    <xf numFmtId="0" fontId="0" fillId="0" borderId="6" xfId="0" applyBorder="1" applyAlignment="1">
      <alignment wrapText="1"/>
    </xf>
    <xf numFmtId="0" fontId="0" fillId="3" borderId="3" xfId="0" applyFill="1" applyBorder="1" applyAlignment="1">
      <alignment wrapText="1"/>
    </xf>
    <xf numFmtId="165" fontId="8" fillId="0" borderId="0" xfId="0" applyNumberFormat="1" applyFont="1" applyAlignment="1">
      <alignment wrapText="1"/>
    </xf>
    <xf numFmtId="7" fontId="7" fillId="4" borderId="5" xfId="1" applyNumberFormat="1" applyFont="1" applyFill="1" applyBorder="1" applyAlignment="1">
      <alignment wrapText="1"/>
    </xf>
    <xf numFmtId="165" fontId="0" fillId="0" borderId="0" xfId="0" applyNumberFormat="1" applyAlignment="1">
      <alignment wrapText="1"/>
    </xf>
    <xf numFmtId="166" fontId="0" fillId="0" borderId="0" xfId="0" applyNumberFormat="1" applyAlignment="1">
      <alignment wrapText="1"/>
    </xf>
    <xf numFmtId="166" fontId="0" fillId="3" borderId="2" xfId="0" applyNumberFormat="1" applyFill="1" applyBorder="1" applyAlignment="1">
      <alignment wrapText="1"/>
    </xf>
    <xf numFmtId="165" fontId="0" fillId="3" borderId="2" xfId="0" applyNumberFormat="1" applyFill="1" applyBorder="1" applyAlignment="1">
      <alignment wrapText="1"/>
    </xf>
    <xf numFmtId="165" fontId="0" fillId="0" borderId="4" xfId="0" applyNumberFormat="1" applyBorder="1" applyAlignment="1">
      <alignment wrapText="1"/>
    </xf>
    <xf numFmtId="165" fontId="0" fillId="0" borderId="6" xfId="0" applyNumberFormat="1" applyBorder="1" applyAlignment="1">
      <alignment wrapText="1"/>
    </xf>
    <xf numFmtId="166" fontId="7" fillId="0" borderId="0" xfId="0" applyNumberFormat="1" applyFont="1" applyAlignment="1">
      <alignment wrapText="1"/>
    </xf>
    <xf numFmtId="0" fontId="8" fillId="0" borderId="0" xfId="0" applyFont="1" applyAlignment="1">
      <alignment wrapText="1"/>
    </xf>
    <xf numFmtId="0" fontId="7" fillId="0" borderId="5" xfId="0" applyFont="1" applyBorder="1" applyAlignment="1">
      <alignment wrapText="1"/>
    </xf>
    <xf numFmtId="166" fontId="6" fillId="3" borderId="3" xfId="0" applyNumberFormat="1" applyFont="1" applyFill="1" applyBorder="1" applyAlignment="1">
      <alignment wrapText="1"/>
    </xf>
    <xf numFmtId="0" fontId="6" fillId="3" borderId="3" xfId="0" applyFont="1" applyFill="1" applyBorder="1" applyAlignment="1">
      <alignment wrapText="1"/>
    </xf>
    <xf numFmtId="165" fontId="6" fillId="3" borderId="3" xfId="0" applyNumberFormat="1" applyFont="1" applyFill="1" applyBorder="1" applyAlignment="1">
      <alignment wrapText="1"/>
    </xf>
    <xf numFmtId="166" fontId="0" fillId="0" borderId="4" xfId="0" applyNumberFormat="1" applyBorder="1" applyAlignment="1">
      <alignment wrapText="1"/>
    </xf>
    <xf numFmtId="167" fontId="0" fillId="5" borderId="0" xfId="0" applyNumberFormat="1" applyFill="1" applyAlignment="1">
      <alignment wrapText="1"/>
    </xf>
    <xf numFmtId="0" fontId="0" fillId="5" borderId="0" xfId="0" applyFill="1" applyAlignment="1">
      <alignment wrapText="1"/>
    </xf>
    <xf numFmtId="168" fontId="0" fillId="0" borderId="0" xfId="0" applyNumberFormat="1" applyAlignment="1">
      <alignment wrapText="1"/>
    </xf>
    <xf numFmtId="4" fontId="0" fillId="0" borderId="0" xfId="0" applyNumberFormat="1" applyAlignment="1">
      <alignment wrapText="1"/>
    </xf>
    <xf numFmtId="0" fontId="0" fillId="0" borderId="6" xfId="0" applyBorder="1" applyAlignment="1">
      <alignment horizontal="center" wrapText="1"/>
    </xf>
    <xf numFmtId="0" fontId="0" fillId="0" borderId="4" xfId="0" applyBorder="1" applyAlignment="1">
      <alignment horizontal="center" wrapText="1"/>
    </xf>
    <xf numFmtId="165" fontId="0" fillId="0" borderId="4" xfId="0" applyNumberFormat="1" applyBorder="1" applyAlignment="1">
      <alignment horizontal="center" wrapText="1"/>
    </xf>
    <xf numFmtId="164" fontId="0" fillId="0" borderId="4" xfId="0" applyNumberFormat="1" applyBorder="1" applyAlignment="1">
      <alignment horizontal="center" wrapText="1"/>
    </xf>
    <xf numFmtId="4" fontId="0" fillId="0" borderId="4" xfId="0" applyNumberFormat="1" applyBorder="1" applyAlignment="1">
      <alignment horizontal="center" wrapText="1"/>
    </xf>
    <xf numFmtId="0" fontId="0" fillId="0" borderId="4" xfId="0" applyBorder="1" applyAlignment="1">
      <alignment horizontal="left" vertical="center" wrapText="1"/>
    </xf>
    <xf numFmtId="0" fontId="3" fillId="0" borderId="4" xfId="0" applyFont="1" applyBorder="1" applyAlignment="1">
      <alignment horizontal="left" vertical="center" wrapText="1"/>
    </xf>
    <xf numFmtId="165" fontId="0" fillId="6" borderId="4" xfId="0" applyNumberFormat="1" applyFill="1" applyBorder="1" applyAlignment="1">
      <alignment horizontal="right" vertical="center" wrapText="1"/>
    </xf>
    <xf numFmtId="166" fontId="0" fillId="0" borderId="4" xfId="0" applyNumberFormat="1" applyBorder="1" applyAlignment="1">
      <alignment horizontal="center" vertical="center" wrapText="1"/>
    </xf>
    <xf numFmtId="0" fontId="0" fillId="0" borderId="4" xfId="0" applyBorder="1" applyAlignment="1">
      <alignment horizontal="center" vertical="center" wrapText="1"/>
    </xf>
    <xf numFmtId="165" fontId="0" fillId="0" borderId="4" xfId="0" applyNumberFormat="1" applyBorder="1" applyAlignment="1">
      <alignment horizontal="center" vertical="center" wrapText="1"/>
    </xf>
    <xf numFmtId="166" fontId="0" fillId="6" borderId="4" xfId="0" applyNumberFormat="1" applyFill="1" applyBorder="1" applyAlignment="1">
      <alignment horizontal="center" vertical="center" wrapText="1"/>
    </xf>
    <xf numFmtId="166" fontId="0" fillId="0" borderId="7" xfId="0" applyNumberFormat="1" applyBorder="1" applyAlignment="1">
      <alignment horizontal="center" vertical="center" wrapText="1"/>
    </xf>
    <xf numFmtId="0" fontId="0" fillId="5" borderId="8" xfId="0" applyFill="1" applyBorder="1" applyAlignment="1">
      <alignment horizontal="center" vertical="center" wrapText="1"/>
    </xf>
    <xf numFmtId="0" fontId="0" fillId="0" borderId="7" xfId="0" applyBorder="1" applyAlignment="1">
      <alignment horizontal="left" vertical="center" wrapText="1"/>
    </xf>
    <xf numFmtId="165" fontId="0" fillId="6" borderId="7" xfId="0" applyNumberFormat="1" applyFill="1" applyBorder="1" applyAlignment="1">
      <alignment horizontal="right" vertical="center" wrapText="1"/>
    </xf>
    <xf numFmtId="165" fontId="0" fillId="0" borderId="7" xfId="0" applyNumberFormat="1" applyBorder="1" applyAlignment="1">
      <alignment horizontal="center" wrapText="1"/>
    </xf>
    <xf numFmtId="0" fontId="0" fillId="0" borderId="7" xfId="0" applyBorder="1" applyAlignment="1">
      <alignment horizontal="center" wrapText="1"/>
    </xf>
    <xf numFmtId="166" fontId="0" fillId="6" borderId="7" xfId="0" applyNumberFormat="1" applyFill="1" applyBorder="1" applyAlignment="1">
      <alignment horizontal="center" vertical="center" wrapText="1"/>
    </xf>
    <xf numFmtId="0" fontId="0" fillId="0" borderId="7" xfId="0" applyBorder="1" applyAlignment="1">
      <alignment horizontal="center" vertical="center" wrapText="1"/>
    </xf>
    <xf numFmtId="167" fontId="0" fillId="5" borderId="4"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4" xfId="0" applyFill="1" applyBorder="1" applyAlignment="1">
      <alignment horizontal="left" vertical="center" wrapText="1"/>
    </xf>
    <xf numFmtId="165" fontId="0" fillId="0" borderId="9" xfId="0" applyNumberFormat="1" applyBorder="1" applyAlignment="1">
      <alignment horizontal="center" wrapText="1"/>
    </xf>
    <xf numFmtId="0" fontId="3" fillId="2" borderId="1" xfId="0" applyFont="1" applyFill="1" applyBorder="1" applyAlignment="1">
      <alignment wrapText="1"/>
    </xf>
    <xf numFmtId="0" fontId="5" fillId="0" borderId="0" xfId="0" applyFont="1" applyAlignment="1">
      <alignment wrapText="1"/>
    </xf>
    <xf numFmtId="166"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165" fontId="0" fillId="0" borderId="4" xfId="0" applyNumberFormat="1" applyFill="1" applyBorder="1" applyAlignment="1">
      <alignment horizontal="right" vertical="center" wrapText="1"/>
    </xf>
    <xf numFmtId="165" fontId="0" fillId="0" borderId="4" xfId="0" applyNumberFormat="1" applyFill="1" applyBorder="1" applyAlignment="1">
      <alignment horizontal="center" vertical="top" wrapText="1"/>
    </xf>
    <xf numFmtId="0" fontId="3" fillId="0" borderId="4" xfId="0" applyFont="1" applyFill="1" applyBorder="1" applyAlignment="1">
      <alignment horizontal="left" vertical="center" wrapText="1"/>
    </xf>
    <xf numFmtId="0" fontId="0" fillId="0" borderId="4" xfId="0"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90"/>
  <sheetViews>
    <sheetView tabSelected="1" zoomScale="70" zoomScaleNormal="70" zoomScaleSheetLayoutView="100" zoomScalePageLayoutView="72" workbookViewId="0">
      <pane ySplit="8" topLeftCell="A9" activePane="bottomLeft" state="frozenSplit"/>
      <selection pane="bottomLeft" activeCell="N70" sqref="N70"/>
    </sheetView>
  </sheetViews>
  <sheetFormatPr defaultColWidth="8.85546875" defaultRowHeight="15" x14ac:dyDescent="0.25"/>
  <cols>
    <col min="1" max="1" width="3.7109375" style="3" customWidth="1"/>
    <col min="2" max="2" width="21" style="12" customWidth="1"/>
    <col min="3" max="3" width="25.85546875" style="3" customWidth="1"/>
    <col min="4" max="6" width="24.5703125" style="3" customWidth="1"/>
    <col min="7" max="8" width="24.5703125" style="11" customWidth="1"/>
    <col min="9" max="9" width="24.5703125" style="3" customWidth="1"/>
    <col min="10" max="10" width="38.28515625" style="3" customWidth="1"/>
    <col min="11" max="11" width="24.5703125" style="12" customWidth="1"/>
    <col min="12" max="12" width="24.5703125" style="3" customWidth="1"/>
    <col min="13" max="13" width="36.7109375" style="3" customWidth="1"/>
    <col min="14" max="16384" width="8.85546875" style="3"/>
  </cols>
  <sheetData>
    <row r="2" spans="1:13" x14ac:dyDescent="0.25">
      <c r="B2" s="53" t="s">
        <v>8</v>
      </c>
      <c r="C2" s="53"/>
      <c r="D2" s="52" t="s">
        <v>50</v>
      </c>
      <c r="E2" s="52"/>
    </row>
    <row r="3" spans="1:13" ht="7.9" customHeight="1" x14ac:dyDescent="0.25">
      <c r="D3" s="2"/>
    </row>
    <row r="4" spans="1:13" x14ac:dyDescent="0.25">
      <c r="B4" s="53" t="s">
        <v>9</v>
      </c>
      <c r="C4" s="53"/>
      <c r="D4" s="52" t="s">
        <v>49</v>
      </c>
      <c r="E4" s="52"/>
    </row>
    <row r="5" spans="1:13" ht="15.75" thickBot="1" x14ac:dyDescent="0.3">
      <c r="D5" s="2"/>
    </row>
    <row r="6" spans="1:13" ht="45.6" customHeight="1" thickTop="1" x14ac:dyDescent="0.25">
      <c r="A6" s="4"/>
      <c r="B6" s="13" t="s">
        <v>2</v>
      </c>
      <c r="C6" s="4" t="s">
        <v>0</v>
      </c>
      <c r="D6" s="4" t="s">
        <v>17</v>
      </c>
      <c r="E6" s="4" t="s">
        <v>1</v>
      </c>
      <c r="F6" s="4" t="s">
        <v>14</v>
      </c>
      <c r="G6" s="14" t="s">
        <v>16</v>
      </c>
      <c r="H6" s="14" t="s">
        <v>15</v>
      </c>
      <c r="I6" s="4" t="s">
        <v>12</v>
      </c>
      <c r="J6" s="4" t="s">
        <v>11</v>
      </c>
      <c r="K6" s="13" t="s">
        <v>3</v>
      </c>
      <c r="L6" s="4" t="s">
        <v>13</v>
      </c>
      <c r="M6" s="4" t="s">
        <v>10</v>
      </c>
    </row>
    <row r="7" spans="1:13" ht="54.75" customHeight="1" thickBot="1" x14ac:dyDescent="0.3">
      <c r="A7" s="8"/>
      <c r="B7" s="20" t="s">
        <v>4</v>
      </c>
      <c r="C7" s="21" t="s">
        <v>7</v>
      </c>
      <c r="D7" s="21" t="s">
        <v>21</v>
      </c>
      <c r="E7" s="21" t="s">
        <v>6</v>
      </c>
      <c r="F7" s="21" t="s">
        <v>18</v>
      </c>
      <c r="G7" s="22" t="s">
        <v>19</v>
      </c>
      <c r="H7" s="22" t="s">
        <v>20</v>
      </c>
      <c r="I7" s="21" t="s">
        <v>28</v>
      </c>
      <c r="J7" s="21" t="s">
        <v>22</v>
      </c>
      <c r="K7" s="20" t="s">
        <v>5</v>
      </c>
      <c r="L7" s="21" t="s">
        <v>29</v>
      </c>
      <c r="M7" s="21" t="s">
        <v>23</v>
      </c>
    </row>
    <row r="8" spans="1:13" ht="15.75" thickTop="1" x14ac:dyDescent="0.25">
      <c r="L8" s="5"/>
    </row>
    <row r="9" spans="1:13" x14ac:dyDescent="0.25">
      <c r="B9" s="17" t="s">
        <v>42</v>
      </c>
      <c r="L9" s="5"/>
    </row>
    <row r="10" spans="1:13" ht="59.25" customHeight="1" x14ac:dyDescent="0.25">
      <c r="B10" s="36">
        <v>45377</v>
      </c>
      <c r="C10" s="37" t="s">
        <v>51</v>
      </c>
      <c r="D10" s="33" t="s">
        <v>103</v>
      </c>
      <c r="E10" s="33" t="s">
        <v>108</v>
      </c>
      <c r="F10" s="35">
        <v>30345.07</v>
      </c>
      <c r="G10" s="30"/>
      <c r="H10" s="30"/>
      <c r="I10" s="33" t="s">
        <v>24</v>
      </c>
      <c r="J10" s="33" t="s">
        <v>150</v>
      </c>
      <c r="K10" s="39">
        <v>45596</v>
      </c>
      <c r="L10" s="31"/>
      <c r="M10" s="37" t="s">
        <v>31</v>
      </c>
    </row>
    <row r="11" spans="1:13" ht="51.75" customHeight="1" x14ac:dyDescent="0.25">
      <c r="B11" s="36">
        <v>45386</v>
      </c>
      <c r="C11" s="37" t="s">
        <v>52</v>
      </c>
      <c r="D11" s="33" t="s">
        <v>104</v>
      </c>
      <c r="E11" s="33" t="s">
        <v>109</v>
      </c>
      <c r="F11" s="35">
        <v>100771.2</v>
      </c>
      <c r="G11" s="30"/>
      <c r="H11" s="30"/>
      <c r="I11" s="34" t="s">
        <v>24</v>
      </c>
      <c r="J11" s="33" t="s">
        <v>151</v>
      </c>
      <c r="K11" s="39">
        <v>45386</v>
      </c>
      <c r="L11" s="31"/>
      <c r="M11" s="37" t="s">
        <v>30</v>
      </c>
    </row>
    <row r="12" spans="1:13" ht="72.75" customHeight="1" x14ac:dyDescent="0.25">
      <c r="B12" s="36">
        <v>45383</v>
      </c>
      <c r="C12" s="37" t="s">
        <v>53</v>
      </c>
      <c r="D12" s="33" t="s">
        <v>105</v>
      </c>
      <c r="E12" s="33" t="s">
        <v>110</v>
      </c>
      <c r="F12" s="35">
        <v>2745000</v>
      </c>
      <c r="G12" s="30"/>
      <c r="H12" s="30"/>
      <c r="I12" s="33" t="s">
        <v>27</v>
      </c>
      <c r="J12" s="33" t="s">
        <v>152</v>
      </c>
      <c r="K12" s="39">
        <v>46477</v>
      </c>
      <c r="L12" s="31"/>
      <c r="M12" s="37" t="s">
        <v>30</v>
      </c>
    </row>
    <row r="13" spans="1:13" ht="75" x14ac:dyDescent="0.25">
      <c r="B13" s="36">
        <v>45383</v>
      </c>
      <c r="C13" s="37" t="s">
        <v>54</v>
      </c>
      <c r="D13" s="33" t="s">
        <v>105</v>
      </c>
      <c r="E13" s="33" t="s">
        <v>111</v>
      </c>
      <c r="F13" s="35">
        <v>5817000</v>
      </c>
      <c r="G13" s="30"/>
      <c r="H13" s="30"/>
      <c r="I13" s="33" t="s">
        <v>27</v>
      </c>
      <c r="J13" s="33" t="s">
        <v>152</v>
      </c>
      <c r="K13" s="39">
        <v>46477</v>
      </c>
      <c r="L13" s="31"/>
      <c r="M13" s="37" t="s">
        <v>30</v>
      </c>
    </row>
    <row r="14" spans="1:13" ht="74.25" customHeight="1" x14ac:dyDescent="0.25">
      <c r="B14" s="36">
        <v>45383</v>
      </c>
      <c r="C14" s="37" t="s">
        <v>55</v>
      </c>
      <c r="D14" s="33" t="s">
        <v>105</v>
      </c>
      <c r="E14" s="33" t="s">
        <v>112</v>
      </c>
      <c r="F14" s="35">
        <v>1140000</v>
      </c>
      <c r="G14" s="30"/>
      <c r="H14" s="30"/>
      <c r="I14" s="33" t="s">
        <v>27</v>
      </c>
      <c r="J14" s="33" t="s">
        <v>152</v>
      </c>
      <c r="K14" s="39">
        <v>46477</v>
      </c>
      <c r="L14" s="31"/>
      <c r="M14" s="37" t="s">
        <v>30</v>
      </c>
    </row>
    <row r="15" spans="1:13" ht="75.75" customHeight="1" x14ac:dyDescent="0.25">
      <c r="B15" s="36">
        <v>45383</v>
      </c>
      <c r="C15" s="37" t="s">
        <v>56</v>
      </c>
      <c r="D15" s="33" t="s">
        <v>105</v>
      </c>
      <c r="E15" s="33" t="s">
        <v>113</v>
      </c>
      <c r="F15" s="35">
        <v>9183000</v>
      </c>
      <c r="G15" s="30"/>
      <c r="H15" s="30"/>
      <c r="I15" s="33" t="s">
        <v>27</v>
      </c>
      <c r="J15" s="33" t="s">
        <v>152</v>
      </c>
      <c r="K15" s="39">
        <v>46477</v>
      </c>
      <c r="L15" s="31"/>
      <c r="M15" s="37" t="s">
        <v>30</v>
      </c>
    </row>
    <row r="16" spans="1:13" ht="75.75" customHeight="1" x14ac:dyDescent="0.25">
      <c r="B16" s="36">
        <v>45383</v>
      </c>
      <c r="C16" s="37" t="s">
        <v>57</v>
      </c>
      <c r="D16" s="33" t="s">
        <v>105</v>
      </c>
      <c r="E16" s="33" t="s">
        <v>114</v>
      </c>
      <c r="F16" s="35">
        <v>1366119</v>
      </c>
      <c r="G16" s="30"/>
      <c r="H16" s="30"/>
      <c r="I16" s="33" t="s">
        <v>27</v>
      </c>
      <c r="J16" s="33" t="s">
        <v>152</v>
      </c>
      <c r="K16" s="39">
        <v>46477</v>
      </c>
      <c r="L16" s="31"/>
      <c r="M16" s="37" t="s">
        <v>30</v>
      </c>
    </row>
    <row r="17" spans="2:13" ht="65.25" customHeight="1" x14ac:dyDescent="0.25">
      <c r="B17" s="36">
        <v>45383</v>
      </c>
      <c r="C17" s="37" t="s">
        <v>58</v>
      </c>
      <c r="D17" s="33" t="s">
        <v>105</v>
      </c>
      <c r="E17" s="33" t="s">
        <v>115</v>
      </c>
      <c r="F17" s="35">
        <v>10302999</v>
      </c>
      <c r="G17" s="30"/>
      <c r="H17" s="30"/>
      <c r="I17" s="33" t="s">
        <v>27</v>
      </c>
      <c r="J17" s="33" t="s">
        <v>152</v>
      </c>
      <c r="K17" s="39">
        <v>46477</v>
      </c>
      <c r="L17" s="31"/>
      <c r="M17" s="37" t="s">
        <v>30</v>
      </c>
    </row>
    <row r="18" spans="2:13" ht="79.5" customHeight="1" x14ac:dyDescent="0.25">
      <c r="B18" s="36">
        <v>45383</v>
      </c>
      <c r="C18" s="37" t="s">
        <v>59</v>
      </c>
      <c r="D18" s="33" t="s">
        <v>105</v>
      </c>
      <c r="E18" s="33" t="s">
        <v>116</v>
      </c>
      <c r="F18" s="35">
        <v>1866300</v>
      </c>
      <c r="G18" s="30"/>
      <c r="H18" s="30"/>
      <c r="I18" s="33" t="s">
        <v>27</v>
      </c>
      <c r="J18" s="33" t="s">
        <v>152</v>
      </c>
      <c r="K18" s="39">
        <v>46477</v>
      </c>
      <c r="L18" s="31"/>
      <c r="M18" s="37" t="s">
        <v>30</v>
      </c>
    </row>
    <row r="19" spans="2:13" ht="75" x14ac:dyDescent="0.25">
      <c r="B19" s="36">
        <v>45383</v>
      </c>
      <c r="C19" s="37" t="s">
        <v>60</v>
      </c>
      <c r="D19" s="33" t="s">
        <v>105</v>
      </c>
      <c r="E19" s="33" t="s">
        <v>117</v>
      </c>
      <c r="F19" s="35">
        <v>4170585</v>
      </c>
      <c r="G19" s="30"/>
      <c r="H19" s="30"/>
      <c r="I19" s="33" t="s">
        <v>27</v>
      </c>
      <c r="J19" s="33" t="s">
        <v>152</v>
      </c>
      <c r="K19" s="39">
        <v>46477</v>
      </c>
      <c r="L19" s="31"/>
      <c r="M19" s="37" t="s">
        <v>30</v>
      </c>
    </row>
    <row r="20" spans="2:13" ht="75" x14ac:dyDescent="0.25">
      <c r="B20" s="36">
        <v>45383</v>
      </c>
      <c r="C20" s="37" t="s">
        <v>61</v>
      </c>
      <c r="D20" s="33" t="s">
        <v>105</v>
      </c>
      <c r="E20" s="33" t="s">
        <v>117</v>
      </c>
      <c r="F20" s="35">
        <v>600000</v>
      </c>
      <c r="G20" s="30"/>
      <c r="H20" s="30"/>
      <c r="I20" s="33" t="s">
        <v>27</v>
      </c>
      <c r="J20" s="33" t="s">
        <v>153</v>
      </c>
      <c r="K20" s="39">
        <v>46477</v>
      </c>
      <c r="L20" s="31"/>
      <c r="M20" s="37" t="s">
        <v>31</v>
      </c>
    </row>
    <row r="21" spans="2:13" ht="83.25" customHeight="1" x14ac:dyDescent="0.25">
      <c r="B21" s="36">
        <v>45383</v>
      </c>
      <c r="C21" s="37" t="s">
        <v>62</v>
      </c>
      <c r="D21" s="33" t="s">
        <v>105</v>
      </c>
      <c r="E21" s="33" t="s">
        <v>118</v>
      </c>
      <c r="F21" s="35">
        <v>2250000</v>
      </c>
      <c r="G21" s="30"/>
      <c r="H21" s="30"/>
      <c r="I21" s="33" t="s">
        <v>27</v>
      </c>
      <c r="J21" s="33" t="s">
        <v>154</v>
      </c>
      <c r="K21" s="39">
        <v>46477</v>
      </c>
      <c r="L21" s="31"/>
      <c r="M21" s="37" t="s">
        <v>33</v>
      </c>
    </row>
    <row r="22" spans="2:13" ht="102" customHeight="1" x14ac:dyDescent="0.25">
      <c r="B22" s="36">
        <v>45383</v>
      </c>
      <c r="C22" s="37" t="s">
        <v>63</v>
      </c>
      <c r="D22" s="33" t="s">
        <v>105</v>
      </c>
      <c r="E22" s="33" t="s">
        <v>113</v>
      </c>
      <c r="F22" s="35">
        <v>19550</v>
      </c>
      <c r="G22" s="30"/>
      <c r="H22" s="30"/>
      <c r="I22" s="33" t="s">
        <v>27</v>
      </c>
      <c r="J22" s="33" t="s">
        <v>155</v>
      </c>
      <c r="K22" s="39">
        <v>45473</v>
      </c>
      <c r="L22" s="31"/>
      <c r="M22" s="37" t="s">
        <v>38</v>
      </c>
    </row>
    <row r="23" spans="2:13" ht="113.25" customHeight="1" x14ac:dyDescent="0.25">
      <c r="B23" s="36">
        <v>45372</v>
      </c>
      <c r="C23" s="37" t="s">
        <v>64</v>
      </c>
      <c r="D23" s="33" t="s">
        <v>104</v>
      </c>
      <c r="E23" s="33" t="s">
        <v>119</v>
      </c>
      <c r="F23" s="35">
        <v>13500</v>
      </c>
      <c r="G23" s="30"/>
      <c r="H23" s="30"/>
      <c r="I23" s="33" t="s">
        <v>24</v>
      </c>
      <c r="J23" s="33" t="s">
        <v>156</v>
      </c>
      <c r="K23" s="39">
        <v>45382</v>
      </c>
      <c r="L23" s="31"/>
      <c r="M23" s="37" t="s">
        <v>31</v>
      </c>
    </row>
    <row r="24" spans="2:13" ht="70.5" customHeight="1" x14ac:dyDescent="0.25">
      <c r="B24" s="36">
        <v>45383</v>
      </c>
      <c r="C24" s="37" t="s">
        <v>65</v>
      </c>
      <c r="D24" s="33" t="s">
        <v>105</v>
      </c>
      <c r="E24" s="33" t="s">
        <v>120</v>
      </c>
      <c r="F24" s="35">
        <v>275000</v>
      </c>
      <c r="G24" s="30"/>
      <c r="H24" s="30"/>
      <c r="I24" s="33" t="s">
        <v>27</v>
      </c>
      <c r="J24" s="33" t="s">
        <v>157</v>
      </c>
      <c r="K24" s="39">
        <v>47208</v>
      </c>
      <c r="L24" s="31"/>
      <c r="M24" s="37" t="s">
        <v>31</v>
      </c>
    </row>
    <row r="25" spans="2:13" ht="78" customHeight="1" x14ac:dyDescent="0.25">
      <c r="B25" s="36">
        <v>45398</v>
      </c>
      <c r="C25" s="37" t="s">
        <v>66</v>
      </c>
      <c r="D25" s="33" t="s">
        <v>106</v>
      </c>
      <c r="E25" s="33" t="s">
        <v>121</v>
      </c>
      <c r="F25" s="35">
        <v>30000</v>
      </c>
      <c r="G25" s="30"/>
      <c r="H25" s="30"/>
      <c r="I25" s="33" t="s">
        <v>24</v>
      </c>
      <c r="J25" s="33" t="s">
        <v>158</v>
      </c>
      <c r="K25" s="39">
        <v>45489</v>
      </c>
      <c r="L25" s="31"/>
      <c r="M25" s="37" t="s">
        <v>31</v>
      </c>
    </row>
    <row r="26" spans="2:13" ht="72" customHeight="1" x14ac:dyDescent="0.25">
      <c r="B26" s="36">
        <v>45383</v>
      </c>
      <c r="C26" s="37" t="s">
        <v>67</v>
      </c>
      <c r="D26" s="33" t="s">
        <v>105</v>
      </c>
      <c r="E26" s="33" t="s">
        <v>122</v>
      </c>
      <c r="F26" s="35">
        <v>400000</v>
      </c>
      <c r="G26" s="30"/>
      <c r="H26" s="30"/>
      <c r="I26" s="33" t="s">
        <v>27</v>
      </c>
      <c r="J26" s="33" t="s">
        <v>157</v>
      </c>
      <c r="K26" s="39">
        <v>47208</v>
      </c>
      <c r="L26" s="31"/>
      <c r="M26" s="37" t="s">
        <v>30</v>
      </c>
    </row>
    <row r="27" spans="2:13" ht="72" customHeight="1" x14ac:dyDescent="0.25">
      <c r="B27" s="36">
        <v>45383</v>
      </c>
      <c r="C27" s="37" t="s">
        <v>68</v>
      </c>
      <c r="D27" s="33" t="s">
        <v>105</v>
      </c>
      <c r="E27" s="33" t="s">
        <v>123</v>
      </c>
      <c r="F27" s="35">
        <v>350000</v>
      </c>
      <c r="G27" s="30"/>
      <c r="H27" s="30"/>
      <c r="I27" s="33" t="s">
        <v>27</v>
      </c>
      <c r="J27" s="33" t="s">
        <v>157</v>
      </c>
      <c r="K27" s="39">
        <v>47208</v>
      </c>
      <c r="L27" s="31"/>
      <c r="M27" s="37" t="s">
        <v>30</v>
      </c>
    </row>
    <row r="28" spans="2:13" ht="72" customHeight="1" x14ac:dyDescent="0.25">
      <c r="B28" s="36">
        <v>45383</v>
      </c>
      <c r="C28" s="37" t="s">
        <v>69</v>
      </c>
      <c r="D28" s="33" t="s">
        <v>105</v>
      </c>
      <c r="E28" s="33" t="s">
        <v>124</v>
      </c>
      <c r="F28" s="35">
        <v>450000</v>
      </c>
      <c r="G28" s="30"/>
      <c r="H28" s="30"/>
      <c r="I28" s="33" t="s">
        <v>27</v>
      </c>
      <c r="J28" s="33" t="s">
        <v>157</v>
      </c>
      <c r="K28" s="39">
        <v>47208</v>
      </c>
      <c r="L28" s="31"/>
      <c r="M28" s="37" t="s">
        <v>30</v>
      </c>
    </row>
    <row r="29" spans="2:13" ht="63" customHeight="1" x14ac:dyDescent="0.25">
      <c r="B29" s="36">
        <v>45383</v>
      </c>
      <c r="C29" s="37" t="s">
        <v>70</v>
      </c>
      <c r="D29" s="33" t="s">
        <v>105</v>
      </c>
      <c r="E29" s="33" t="s">
        <v>125</v>
      </c>
      <c r="F29" s="35">
        <v>450000</v>
      </c>
      <c r="G29" s="30"/>
      <c r="H29" s="30"/>
      <c r="I29" s="33" t="s">
        <v>27</v>
      </c>
      <c r="J29" s="33" t="s">
        <v>157</v>
      </c>
      <c r="K29" s="39">
        <v>47208</v>
      </c>
      <c r="L29" s="31"/>
      <c r="M29" s="37" t="s">
        <v>30</v>
      </c>
    </row>
    <row r="30" spans="2:13" ht="67.5" customHeight="1" x14ac:dyDescent="0.25">
      <c r="B30" s="36">
        <v>45383</v>
      </c>
      <c r="C30" s="37" t="s">
        <v>71</v>
      </c>
      <c r="D30" s="33" t="s">
        <v>105</v>
      </c>
      <c r="E30" s="33" t="s">
        <v>116</v>
      </c>
      <c r="F30" s="35">
        <v>4500000</v>
      </c>
      <c r="G30" s="30"/>
      <c r="H30" s="30"/>
      <c r="I30" s="33" t="s">
        <v>27</v>
      </c>
      <c r="J30" s="33" t="s">
        <v>157</v>
      </c>
      <c r="K30" s="39">
        <v>47208</v>
      </c>
      <c r="L30" s="31"/>
      <c r="M30" s="37" t="s">
        <v>30</v>
      </c>
    </row>
    <row r="31" spans="2:13" ht="72" customHeight="1" x14ac:dyDescent="0.25">
      <c r="B31" s="36">
        <v>45383</v>
      </c>
      <c r="C31" s="37" t="s">
        <v>72</v>
      </c>
      <c r="D31" s="33" t="s">
        <v>105</v>
      </c>
      <c r="E31" s="33" t="s">
        <v>126</v>
      </c>
      <c r="F31" s="35">
        <v>2000000</v>
      </c>
      <c r="G31" s="30"/>
      <c r="H31" s="30"/>
      <c r="I31" s="33" t="s">
        <v>27</v>
      </c>
      <c r="J31" s="33" t="s">
        <v>157</v>
      </c>
      <c r="K31" s="39">
        <v>47208</v>
      </c>
      <c r="L31" s="31"/>
      <c r="M31" s="37" t="s">
        <v>30</v>
      </c>
    </row>
    <row r="32" spans="2:13" ht="72" customHeight="1" x14ac:dyDescent="0.25">
      <c r="B32" s="36">
        <v>45383</v>
      </c>
      <c r="C32" s="37" t="s">
        <v>73</v>
      </c>
      <c r="D32" s="33" t="s">
        <v>105</v>
      </c>
      <c r="E32" s="33" t="s">
        <v>127</v>
      </c>
      <c r="F32" s="35">
        <v>1300000</v>
      </c>
      <c r="G32" s="30"/>
      <c r="H32" s="30"/>
      <c r="I32" s="33" t="s">
        <v>27</v>
      </c>
      <c r="J32" s="33" t="s">
        <v>157</v>
      </c>
      <c r="K32" s="39">
        <v>47208</v>
      </c>
      <c r="L32" s="31"/>
      <c r="M32" s="37" t="s">
        <v>30</v>
      </c>
    </row>
    <row r="33" spans="2:13" ht="75" customHeight="1" x14ac:dyDescent="0.25">
      <c r="B33" s="36">
        <v>45383</v>
      </c>
      <c r="C33" s="37" t="s">
        <v>74</v>
      </c>
      <c r="D33" s="33" t="s">
        <v>105</v>
      </c>
      <c r="E33" s="33" t="s">
        <v>128</v>
      </c>
      <c r="F33" s="35">
        <v>2962500</v>
      </c>
      <c r="G33" s="30"/>
      <c r="H33" s="30"/>
      <c r="I33" s="33" t="s">
        <v>27</v>
      </c>
      <c r="J33" s="33" t="s">
        <v>157</v>
      </c>
      <c r="K33" s="39">
        <v>47208</v>
      </c>
      <c r="L33" s="31"/>
      <c r="M33" s="37" t="s">
        <v>30</v>
      </c>
    </row>
    <row r="34" spans="2:13" ht="60" x14ac:dyDescent="0.25">
      <c r="B34" s="36">
        <v>45383</v>
      </c>
      <c r="C34" s="37" t="s">
        <v>75</v>
      </c>
      <c r="D34" s="33" t="s">
        <v>105</v>
      </c>
      <c r="E34" s="33" t="s">
        <v>129</v>
      </c>
      <c r="F34" s="35">
        <v>1050000</v>
      </c>
      <c r="G34" s="30"/>
      <c r="H34" s="30"/>
      <c r="I34" s="33" t="s">
        <v>27</v>
      </c>
      <c r="J34" s="33" t="s">
        <v>157</v>
      </c>
      <c r="K34" s="39">
        <v>47208</v>
      </c>
      <c r="L34" s="31"/>
      <c r="M34" s="37" t="s">
        <v>30</v>
      </c>
    </row>
    <row r="35" spans="2:13" ht="75" x14ac:dyDescent="0.25">
      <c r="B35" s="36">
        <v>45383</v>
      </c>
      <c r="C35" s="37" t="s">
        <v>76</v>
      </c>
      <c r="D35" s="33" t="s">
        <v>105</v>
      </c>
      <c r="E35" s="33" t="s">
        <v>117</v>
      </c>
      <c r="F35" s="35">
        <v>9022500</v>
      </c>
      <c r="G35" s="30"/>
      <c r="H35" s="30"/>
      <c r="I35" s="33" t="s">
        <v>27</v>
      </c>
      <c r="J35" s="33" t="s">
        <v>205</v>
      </c>
      <c r="K35" s="39">
        <v>47208</v>
      </c>
      <c r="L35" s="31"/>
      <c r="M35" s="37" t="s">
        <v>30</v>
      </c>
    </row>
    <row r="36" spans="2:13" ht="79.5" customHeight="1" x14ac:dyDescent="0.25">
      <c r="B36" s="36">
        <v>45383</v>
      </c>
      <c r="C36" s="37" t="s">
        <v>77</v>
      </c>
      <c r="D36" s="33" t="s">
        <v>105</v>
      </c>
      <c r="E36" s="33" t="s">
        <v>130</v>
      </c>
      <c r="F36" s="35">
        <v>600000</v>
      </c>
      <c r="G36" s="30"/>
      <c r="H36" s="30"/>
      <c r="I36" s="33" t="s">
        <v>27</v>
      </c>
      <c r="J36" s="33" t="s">
        <v>157</v>
      </c>
      <c r="K36" s="39">
        <v>47208</v>
      </c>
      <c r="L36" s="31"/>
      <c r="M36" s="37" t="s">
        <v>30</v>
      </c>
    </row>
    <row r="37" spans="2:13" ht="75" x14ac:dyDescent="0.25">
      <c r="B37" s="36">
        <v>45383</v>
      </c>
      <c r="C37" s="37" t="s">
        <v>78</v>
      </c>
      <c r="D37" s="33" t="s">
        <v>105</v>
      </c>
      <c r="E37" s="33" t="s">
        <v>117</v>
      </c>
      <c r="F37" s="35">
        <v>1750000</v>
      </c>
      <c r="G37" s="32"/>
      <c r="H37" s="29"/>
      <c r="I37" s="33" t="s">
        <v>27</v>
      </c>
      <c r="J37" s="33" t="s">
        <v>204</v>
      </c>
      <c r="K37" s="39">
        <v>47208</v>
      </c>
      <c r="L37" s="29"/>
      <c r="M37" s="37" t="s">
        <v>30</v>
      </c>
    </row>
    <row r="38" spans="2:13" ht="69.75" customHeight="1" x14ac:dyDescent="0.25">
      <c r="B38" s="36">
        <v>45383</v>
      </c>
      <c r="C38" s="37" t="s">
        <v>79</v>
      </c>
      <c r="D38" s="33" t="s">
        <v>105</v>
      </c>
      <c r="E38" s="33" t="s">
        <v>131</v>
      </c>
      <c r="F38" s="35">
        <v>2930000</v>
      </c>
      <c r="G38" s="30"/>
      <c r="H38" s="29"/>
      <c r="I38" s="33" t="s">
        <v>27</v>
      </c>
      <c r="J38" s="33" t="s">
        <v>157</v>
      </c>
      <c r="K38" s="39">
        <v>47208</v>
      </c>
      <c r="L38" s="29"/>
      <c r="M38" s="37" t="s">
        <v>30</v>
      </c>
    </row>
    <row r="39" spans="2:13" ht="72.75" customHeight="1" x14ac:dyDescent="0.25">
      <c r="B39" s="36">
        <v>45383</v>
      </c>
      <c r="C39" s="37" t="s">
        <v>80</v>
      </c>
      <c r="D39" s="33" t="s">
        <v>105</v>
      </c>
      <c r="E39" s="33" t="s">
        <v>132</v>
      </c>
      <c r="F39" s="35">
        <v>2050000</v>
      </c>
      <c r="G39" s="32"/>
      <c r="H39" s="29"/>
      <c r="I39" s="33" t="s">
        <v>27</v>
      </c>
      <c r="J39" s="33" t="s">
        <v>157</v>
      </c>
      <c r="K39" s="39">
        <v>47208</v>
      </c>
      <c r="L39" s="29"/>
      <c r="M39" s="37" t="s">
        <v>30</v>
      </c>
    </row>
    <row r="40" spans="2:13" ht="72.75" customHeight="1" x14ac:dyDescent="0.25">
      <c r="B40" s="36">
        <v>45383</v>
      </c>
      <c r="C40" s="37" t="s">
        <v>81</v>
      </c>
      <c r="D40" s="33" t="s">
        <v>105</v>
      </c>
      <c r="E40" s="33" t="s">
        <v>110</v>
      </c>
      <c r="F40" s="35">
        <v>3675000</v>
      </c>
      <c r="G40" s="32"/>
      <c r="H40" s="29"/>
      <c r="I40" s="33" t="s">
        <v>27</v>
      </c>
      <c r="J40" s="33" t="s">
        <v>159</v>
      </c>
      <c r="K40" s="39">
        <v>47208</v>
      </c>
      <c r="L40" s="29"/>
      <c r="M40" s="37" t="s">
        <v>30</v>
      </c>
    </row>
    <row r="41" spans="2:13" ht="68.25" customHeight="1" x14ac:dyDescent="0.25">
      <c r="B41" s="36">
        <v>45383</v>
      </c>
      <c r="C41" s="37" t="s">
        <v>82</v>
      </c>
      <c r="D41" s="33" t="s">
        <v>105</v>
      </c>
      <c r="E41" s="33" t="s">
        <v>133</v>
      </c>
      <c r="F41" s="35">
        <v>3150000</v>
      </c>
      <c r="G41" s="32"/>
      <c r="H41" s="29"/>
      <c r="I41" s="33" t="s">
        <v>27</v>
      </c>
      <c r="J41" s="33" t="s">
        <v>157</v>
      </c>
      <c r="K41" s="39">
        <v>47208</v>
      </c>
      <c r="L41" s="29"/>
      <c r="M41" s="37" t="s">
        <v>30</v>
      </c>
    </row>
    <row r="42" spans="2:13" ht="60" x14ac:dyDescent="0.25">
      <c r="B42" s="36">
        <v>45383</v>
      </c>
      <c r="C42" s="37" t="s">
        <v>83</v>
      </c>
      <c r="D42" s="33" t="s">
        <v>105</v>
      </c>
      <c r="E42" s="33" t="s">
        <v>134</v>
      </c>
      <c r="F42" s="35">
        <v>1750000</v>
      </c>
      <c r="G42" s="32"/>
      <c r="H42" s="29"/>
      <c r="I42" s="33" t="s">
        <v>27</v>
      </c>
      <c r="J42" s="33" t="s">
        <v>157</v>
      </c>
      <c r="K42" s="39">
        <v>47208</v>
      </c>
      <c r="L42" s="29"/>
      <c r="M42" s="37" t="s">
        <v>30</v>
      </c>
    </row>
    <row r="43" spans="2:13" ht="75" x14ac:dyDescent="0.25">
      <c r="B43" s="36">
        <v>45383</v>
      </c>
      <c r="C43" s="37" t="s">
        <v>84</v>
      </c>
      <c r="D43" s="33" t="s">
        <v>105</v>
      </c>
      <c r="E43" s="33" t="s">
        <v>135</v>
      </c>
      <c r="F43" s="35">
        <v>1982500</v>
      </c>
      <c r="G43" s="32"/>
      <c r="H43" s="29"/>
      <c r="I43" s="33" t="s">
        <v>27</v>
      </c>
      <c r="J43" s="33" t="s">
        <v>157</v>
      </c>
      <c r="K43" s="39">
        <v>47208</v>
      </c>
      <c r="L43" s="29"/>
      <c r="M43" s="37" t="s">
        <v>30</v>
      </c>
    </row>
    <row r="44" spans="2:13" ht="68.25" customHeight="1" x14ac:dyDescent="0.25">
      <c r="B44" s="36">
        <v>45383</v>
      </c>
      <c r="C44" s="37" t="s">
        <v>85</v>
      </c>
      <c r="D44" s="33" t="s">
        <v>105</v>
      </c>
      <c r="E44" s="33" t="s">
        <v>136</v>
      </c>
      <c r="F44" s="35">
        <v>4860000</v>
      </c>
      <c r="G44" s="32"/>
      <c r="H44" s="29"/>
      <c r="I44" s="33" t="s">
        <v>27</v>
      </c>
      <c r="J44" s="33" t="s">
        <v>157</v>
      </c>
      <c r="K44" s="39">
        <v>47208</v>
      </c>
      <c r="L44" s="29"/>
      <c r="M44" s="37" t="s">
        <v>30</v>
      </c>
    </row>
    <row r="45" spans="2:13" ht="68.25" customHeight="1" x14ac:dyDescent="0.25">
      <c r="B45" s="36">
        <v>45383</v>
      </c>
      <c r="C45" s="37" t="s">
        <v>86</v>
      </c>
      <c r="D45" s="33" t="s">
        <v>105</v>
      </c>
      <c r="E45" s="33" t="s">
        <v>137</v>
      </c>
      <c r="F45" s="35">
        <v>1099230</v>
      </c>
      <c r="G45" s="30"/>
      <c r="H45" s="29"/>
      <c r="I45" s="33" t="s">
        <v>27</v>
      </c>
      <c r="J45" s="33" t="s">
        <v>157</v>
      </c>
      <c r="K45" s="39">
        <v>47208</v>
      </c>
      <c r="L45" s="29"/>
      <c r="M45" s="37" t="s">
        <v>30</v>
      </c>
    </row>
    <row r="46" spans="2:13" ht="65.25" customHeight="1" x14ac:dyDescent="0.25">
      <c r="B46" s="36">
        <v>45383</v>
      </c>
      <c r="C46" s="37" t="s">
        <v>87</v>
      </c>
      <c r="D46" s="33" t="s">
        <v>105</v>
      </c>
      <c r="E46" s="33" t="s">
        <v>138</v>
      </c>
      <c r="F46" s="35">
        <v>1045000</v>
      </c>
      <c r="G46" s="30"/>
      <c r="H46" s="29"/>
      <c r="I46" s="33" t="s">
        <v>27</v>
      </c>
      <c r="J46" s="33" t="s">
        <v>157</v>
      </c>
      <c r="K46" s="39">
        <v>47208</v>
      </c>
      <c r="L46" s="29"/>
      <c r="M46" s="37" t="s">
        <v>30</v>
      </c>
    </row>
    <row r="47" spans="2:13" ht="60" customHeight="1" x14ac:dyDescent="0.25">
      <c r="B47" s="36">
        <v>45383</v>
      </c>
      <c r="C47" s="37" t="s">
        <v>88</v>
      </c>
      <c r="D47" s="33" t="s">
        <v>105</v>
      </c>
      <c r="E47" s="33" t="s">
        <v>139</v>
      </c>
      <c r="F47" s="35">
        <v>2400000</v>
      </c>
      <c r="G47" s="32"/>
      <c r="H47" s="29"/>
      <c r="I47" s="33" t="s">
        <v>27</v>
      </c>
      <c r="J47" s="33" t="s">
        <v>157</v>
      </c>
      <c r="K47" s="39">
        <v>47208</v>
      </c>
      <c r="L47" s="29"/>
      <c r="M47" s="37" t="s">
        <v>30</v>
      </c>
    </row>
    <row r="48" spans="2:13" ht="63" customHeight="1" x14ac:dyDescent="0.25">
      <c r="B48" s="36">
        <v>45383</v>
      </c>
      <c r="C48" s="37" t="s">
        <v>89</v>
      </c>
      <c r="D48" s="33" t="s">
        <v>105</v>
      </c>
      <c r="E48" s="33" t="s">
        <v>113</v>
      </c>
      <c r="F48" s="35">
        <v>2882500</v>
      </c>
      <c r="G48" s="30"/>
      <c r="H48" s="29"/>
      <c r="I48" s="33" t="s">
        <v>27</v>
      </c>
      <c r="J48" s="33" t="s">
        <v>157</v>
      </c>
      <c r="K48" s="39">
        <v>47208</v>
      </c>
      <c r="L48" s="29"/>
      <c r="M48" s="37" t="s">
        <v>30</v>
      </c>
    </row>
    <row r="49" spans="2:13" ht="60" customHeight="1" x14ac:dyDescent="0.25">
      <c r="B49" s="36">
        <v>45383</v>
      </c>
      <c r="C49" s="37" t="s">
        <v>90</v>
      </c>
      <c r="D49" s="33" t="s">
        <v>105</v>
      </c>
      <c r="E49" s="33" t="s">
        <v>114</v>
      </c>
      <c r="F49" s="35">
        <v>987500</v>
      </c>
      <c r="G49" s="30"/>
      <c r="H49" s="29"/>
      <c r="I49" s="33" t="s">
        <v>27</v>
      </c>
      <c r="J49" s="33" t="s">
        <v>157</v>
      </c>
      <c r="K49" s="39">
        <v>47208</v>
      </c>
      <c r="L49" s="29"/>
      <c r="M49" s="37" t="s">
        <v>30</v>
      </c>
    </row>
    <row r="50" spans="2:13" ht="60" x14ac:dyDescent="0.25">
      <c r="B50" s="36">
        <v>45383</v>
      </c>
      <c r="C50" s="37" t="s">
        <v>91</v>
      </c>
      <c r="D50" s="33" t="s">
        <v>105</v>
      </c>
      <c r="E50" s="33" t="s">
        <v>140</v>
      </c>
      <c r="F50" s="35">
        <v>1110000</v>
      </c>
      <c r="G50" s="30"/>
      <c r="H50" s="29"/>
      <c r="I50" s="33" t="s">
        <v>27</v>
      </c>
      <c r="J50" s="33" t="s">
        <v>160</v>
      </c>
      <c r="K50" s="39">
        <v>46477</v>
      </c>
      <c r="L50" s="29"/>
      <c r="M50" s="37" t="s">
        <v>30</v>
      </c>
    </row>
    <row r="51" spans="2:13" ht="66.75" customHeight="1" x14ac:dyDescent="0.25">
      <c r="B51" s="36">
        <v>45383</v>
      </c>
      <c r="C51" s="37" t="s">
        <v>92</v>
      </c>
      <c r="D51" s="33" t="s">
        <v>105</v>
      </c>
      <c r="E51" s="33" t="s">
        <v>112</v>
      </c>
      <c r="F51" s="35">
        <v>2550000</v>
      </c>
      <c r="G51" s="32"/>
      <c r="H51" s="29"/>
      <c r="I51" s="33" t="s">
        <v>27</v>
      </c>
      <c r="J51" s="33" t="s">
        <v>157</v>
      </c>
      <c r="K51" s="39">
        <v>47208</v>
      </c>
      <c r="L51" s="29"/>
      <c r="M51" s="37" t="s">
        <v>30</v>
      </c>
    </row>
    <row r="52" spans="2:13" ht="66.75" customHeight="1" x14ac:dyDescent="0.25">
      <c r="B52" s="36">
        <v>45383</v>
      </c>
      <c r="C52" s="37" t="s">
        <v>93</v>
      </c>
      <c r="D52" s="33" t="s">
        <v>105</v>
      </c>
      <c r="E52" s="33" t="s">
        <v>141</v>
      </c>
      <c r="F52" s="35">
        <v>1790000</v>
      </c>
      <c r="G52" s="32"/>
      <c r="H52" s="29"/>
      <c r="I52" s="33" t="s">
        <v>27</v>
      </c>
      <c r="J52" s="33" t="s">
        <v>157</v>
      </c>
      <c r="K52" s="39">
        <v>47208</v>
      </c>
      <c r="L52" s="29"/>
      <c r="M52" s="37" t="s">
        <v>30</v>
      </c>
    </row>
    <row r="53" spans="2:13" ht="67.5" customHeight="1" x14ac:dyDescent="0.25">
      <c r="B53" s="36">
        <v>45383</v>
      </c>
      <c r="C53" s="37" t="s">
        <v>94</v>
      </c>
      <c r="D53" s="33" t="s">
        <v>105</v>
      </c>
      <c r="E53" s="33" t="s">
        <v>142</v>
      </c>
      <c r="F53" s="35">
        <v>2126100</v>
      </c>
      <c r="G53" s="32"/>
      <c r="H53" s="29"/>
      <c r="I53" s="33" t="s">
        <v>27</v>
      </c>
      <c r="J53" s="33" t="s">
        <v>157</v>
      </c>
      <c r="K53" s="39">
        <v>47208</v>
      </c>
      <c r="L53" s="29"/>
      <c r="M53" s="37" t="s">
        <v>30</v>
      </c>
    </row>
    <row r="54" spans="2:13" ht="63" customHeight="1" x14ac:dyDescent="0.25">
      <c r="B54" s="36">
        <v>45383</v>
      </c>
      <c r="C54" s="37" t="s">
        <v>95</v>
      </c>
      <c r="D54" s="33" t="s">
        <v>105</v>
      </c>
      <c r="E54" s="33" t="s">
        <v>143</v>
      </c>
      <c r="F54" s="35">
        <v>950000</v>
      </c>
      <c r="G54" s="32"/>
      <c r="H54" s="29"/>
      <c r="I54" s="33" t="s">
        <v>27</v>
      </c>
      <c r="J54" s="33" t="s">
        <v>157</v>
      </c>
      <c r="K54" s="39">
        <v>47208</v>
      </c>
      <c r="L54" s="29"/>
      <c r="M54" s="37" t="s">
        <v>30</v>
      </c>
    </row>
    <row r="55" spans="2:13" ht="75.75" customHeight="1" x14ac:dyDescent="0.25">
      <c r="B55" s="36">
        <v>45383</v>
      </c>
      <c r="C55" s="37" t="s">
        <v>96</v>
      </c>
      <c r="D55" s="33" t="s">
        <v>105</v>
      </c>
      <c r="E55" s="33" t="s">
        <v>115</v>
      </c>
      <c r="F55" s="35">
        <v>2047500</v>
      </c>
      <c r="G55" s="32"/>
      <c r="H55" s="29"/>
      <c r="I55" s="33" t="s">
        <v>27</v>
      </c>
      <c r="J55" s="33" t="s">
        <v>157</v>
      </c>
      <c r="K55" s="39">
        <v>47208</v>
      </c>
      <c r="L55" s="29"/>
      <c r="M55" s="37" t="s">
        <v>30</v>
      </c>
    </row>
    <row r="56" spans="2:13" ht="77.25" customHeight="1" x14ac:dyDescent="0.25">
      <c r="B56" s="36">
        <v>45383</v>
      </c>
      <c r="C56" s="37" t="s">
        <v>97</v>
      </c>
      <c r="D56" s="33" t="s">
        <v>105</v>
      </c>
      <c r="E56" s="33" t="s">
        <v>144</v>
      </c>
      <c r="F56" s="35">
        <v>2100000</v>
      </c>
      <c r="G56" s="32"/>
      <c r="H56" s="29"/>
      <c r="I56" s="33" t="s">
        <v>27</v>
      </c>
      <c r="J56" s="33" t="s">
        <v>157</v>
      </c>
      <c r="K56" s="39">
        <v>47208</v>
      </c>
      <c r="L56" s="29"/>
      <c r="M56" s="37" t="s">
        <v>30</v>
      </c>
    </row>
    <row r="57" spans="2:13" ht="48" customHeight="1" x14ac:dyDescent="0.25">
      <c r="B57" s="36">
        <v>45188</v>
      </c>
      <c r="C57" s="37" t="s">
        <v>98</v>
      </c>
      <c r="D57" s="33" t="s">
        <v>107</v>
      </c>
      <c r="E57" s="33" t="s">
        <v>145</v>
      </c>
      <c r="F57" s="35">
        <v>2460248</v>
      </c>
      <c r="G57" s="30"/>
      <c r="H57" s="29"/>
      <c r="I57" s="33" t="s">
        <v>27</v>
      </c>
      <c r="J57" s="33" t="s">
        <v>161</v>
      </c>
      <c r="K57" s="39">
        <v>47208</v>
      </c>
      <c r="L57" s="29"/>
      <c r="M57" s="37" t="s">
        <v>31</v>
      </c>
    </row>
    <row r="58" spans="2:13" ht="59.25" customHeight="1" x14ac:dyDescent="0.25">
      <c r="B58" s="36">
        <v>45061</v>
      </c>
      <c r="C58" s="37" t="s">
        <v>99</v>
      </c>
      <c r="D58" s="33" t="s">
        <v>107</v>
      </c>
      <c r="E58" s="33" t="s">
        <v>146</v>
      </c>
      <c r="F58" s="35">
        <v>66465370</v>
      </c>
      <c r="G58" s="30"/>
      <c r="H58" s="29"/>
      <c r="I58" s="33" t="s">
        <v>27</v>
      </c>
      <c r="J58" s="33" t="s">
        <v>162</v>
      </c>
      <c r="K58" s="39">
        <v>47208</v>
      </c>
      <c r="L58" s="29"/>
      <c r="M58" s="37" t="s">
        <v>31</v>
      </c>
    </row>
    <row r="59" spans="2:13" ht="51.75" customHeight="1" x14ac:dyDescent="0.25">
      <c r="B59" s="36">
        <v>45222</v>
      </c>
      <c r="C59" s="37" t="s">
        <v>100</v>
      </c>
      <c r="D59" s="33" t="s">
        <v>107</v>
      </c>
      <c r="E59" s="33" t="s">
        <v>147</v>
      </c>
      <c r="F59" s="35">
        <v>1544435</v>
      </c>
      <c r="G59" s="30"/>
      <c r="H59" s="29"/>
      <c r="I59" s="34" t="s">
        <v>27</v>
      </c>
      <c r="J59" s="33" t="s">
        <v>163</v>
      </c>
      <c r="K59" s="39">
        <v>47208</v>
      </c>
      <c r="L59" s="29"/>
      <c r="M59" s="37" t="s">
        <v>31</v>
      </c>
    </row>
    <row r="60" spans="2:13" ht="53.25" customHeight="1" x14ac:dyDescent="0.25">
      <c r="B60" s="36">
        <v>45092</v>
      </c>
      <c r="C60" s="37" t="s">
        <v>101</v>
      </c>
      <c r="D60" s="33" t="s">
        <v>107</v>
      </c>
      <c r="E60" s="33" t="s">
        <v>148</v>
      </c>
      <c r="F60" s="35">
        <v>10857999</v>
      </c>
      <c r="G60" s="30"/>
      <c r="H60" s="29"/>
      <c r="I60" s="33" t="s">
        <v>27</v>
      </c>
      <c r="J60" s="33" t="s">
        <v>164</v>
      </c>
      <c r="K60" s="39">
        <v>47208</v>
      </c>
      <c r="L60" s="29"/>
      <c r="M60" s="37" t="s">
        <v>31</v>
      </c>
    </row>
    <row r="61" spans="2:13" ht="55.5" customHeight="1" x14ac:dyDescent="0.25">
      <c r="B61" s="36">
        <v>45222</v>
      </c>
      <c r="C61" s="37" t="s">
        <v>102</v>
      </c>
      <c r="D61" s="33" t="s">
        <v>107</v>
      </c>
      <c r="E61" s="33" t="s">
        <v>149</v>
      </c>
      <c r="F61" s="35">
        <v>6403671</v>
      </c>
      <c r="G61" s="30"/>
      <c r="H61" s="29"/>
      <c r="I61" s="33" t="s">
        <v>27</v>
      </c>
      <c r="J61" s="33" t="s">
        <v>165</v>
      </c>
      <c r="K61" s="39">
        <v>47208</v>
      </c>
      <c r="L61" s="29"/>
      <c r="M61" s="37" t="s">
        <v>31</v>
      </c>
    </row>
    <row r="62" spans="2:13" ht="97.5" customHeight="1" x14ac:dyDescent="0.25">
      <c r="B62" s="40">
        <v>45450</v>
      </c>
      <c r="C62" s="41" t="s">
        <v>166</v>
      </c>
      <c r="D62" s="42" t="s">
        <v>104</v>
      </c>
      <c r="E62" s="42" t="s">
        <v>167</v>
      </c>
      <c r="F62" s="43">
        <v>81125</v>
      </c>
      <c r="G62" s="44"/>
      <c r="H62" s="45"/>
      <c r="I62" s="42" t="s">
        <v>190</v>
      </c>
      <c r="J62" s="42" t="s">
        <v>168</v>
      </c>
      <c r="K62" s="46">
        <v>45448</v>
      </c>
      <c r="L62" s="45"/>
      <c r="M62" s="47" t="s">
        <v>30</v>
      </c>
    </row>
    <row r="63" spans="2:13" ht="87.75" customHeight="1" x14ac:dyDescent="0.25">
      <c r="B63" s="48">
        <v>45461.50136574074</v>
      </c>
      <c r="C63" s="49" t="s">
        <v>171</v>
      </c>
      <c r="D63" s="50" t="s">
        <v>107</v>
      </c>
      <c r="E63" s="33" t="s">
        <v>172</v>
      </c>
      <c r="F63" s="35">
        <v>1344500</v>
      </c>
      <c r="G63" s="32"/>
      <c r="H63" s="29"/>
      <c r="I63" s="33" t="s">
        <v>27</v>
      </c>
      <c r="J63" s="50" t="s">
        <v>174</v>
      </c>
      <c r="K63" s="39">
        <v>47208</v>
      </c>
      <c r="L63" s="29"/>
      <c r="M63" s="37" t="s">
        <v>31</v>
      </c>
    </row>
    <row r="64" spans="2:13" ht="100.5" customHeight="1" x14ac:dyDescent="0.25">
      <c r="B64" s="48">
        <v>45461.502881944441</v>
      </c>
      <c r="C64" s="49" t="s">
        <v>173</v>
      </c>
      <c r="D64" s="50" t="s">
        <v>107</v>
      </c>
      <c r="E64" s="33" t="s">
        <v>172</v>
      </c>
      <c r="F64" s="35">
        <v>1775000</v>
      </c>
      <c r="G64" s="32"/>
      <c r="H64" s="29"/>
      <c r="I64" s="33" t="s">
        <v>27</v>
      </c>
      <c r="J64" s="50" t="s">
        <v>175</v>
      </c>
      <c r="K64" s="39">
        <v>47208</v>
      </c>
      <c r="L64" s="29"/>
      <c r="M64" s="37" t="s">
        <v>31</v>
      </c>
    </row>
    <row r="65" spans="2:13" ht="102.75" customHeight="1" x14ac:dyDescent="0.25">
      <c r="B65" s="48">
        <v>45463.356631944444</v>
      </c>
      <c r="C65" s="49" t="s">
        <v>176</v>
      </c>
      <c r="D65" s="50" t="s">
        <v>104</v>
      </c>
      <c r="E65" s="33" t="s">
        <v>177</v>
      </c>
      <c r="F65" s="35">
        <v>24500</v>
      </c>
      <c r="G65" s="32"/>
      <c r="H65" s="29"/>
      <c r="I65" s="33" t="s">
        <v>24</v>
      </c>
      <c r="J65" s="50" t="s">
        <v>183</v>
      </c>
      <c r="K65" s="39">
        <v>45808</v>
      </c>
      <c r="L65" s="29"/>
      <c r="M65" s="37" t="s">
        <v>31</v>
      </c>
    </row>
    <row r="66" spans="2:13" ht="117.75" customHeight="1" x14ac:dyDescent="0.25">
      <c r="B66" s="48">
        <v>45463.516643518517</v>
      </c>
      <c r="C66" s="49" t="s">
        <v>178</v>
      </c>
      <c r="D66" s="50" t="s">
        <v>179</v>
      </c>
      <c r="E66" s="33" t="s">
        <v>180</v>
      </c>
      <c r="F66" s="35">
        <v>65000</v>
      </c>
      <c r="G66" s="32"/>
      <c r="H66" s="29"/>
      <c r="I66" s="33" t="s">
        <v>24</v>
      </c>
      <c r="J66" s="50" t="s">
        <v>184</v>
      </c>
      <c r="K66" s="39">
        <v>45688</v>
      </c>
      <c r="L66" s="29"/>
      <c r="M66" s="37" t="s">
        <v>31</v>
      </c>
    </row>
    <row r="67" spans="2:13" ht="122.25" customHeight="1" x14ac:dyDescent="0.25">
      <c r="B67" s="48">
        <v>45463.517291666663</v>
      </c>
      <c r="C67" s="49" t="s">
        <v>181</v>
      </c>
      <c r="D67" s="50" t="s">
        <v>179</v>
      </c>
      <c r="E67" s="33" t="s">
        <v>182</v>
      </c>
      <c r="F67" s="35">
        <v>21500</v>
      </c>
      <c r="G67" s="32"/>
      <c r="H67" s="29"/>
      <c r="I67" s="33" t="s">
        <v>24</v>
      </c>
      <c r="J67" s="50" t="s">
        <v>185</v>
      </c>
      <c r="K67" s="39">
        <v>45688</v>
      </c>
      <c r="L67" s="29"/>
      <c r="M67" s="37" t="s">
        <v>31</v>
      </c>
    </row>
    <row r="68" spans="2:13" ht="69.75" customHeight="1" x14ac:dyDescent="0.25">
      <c r="B68" s="54">
        <v>45201</v>
      </c>
      <c r="C68" s="55" t="s">
        <v>191</v>
      </c>
      <c r="D68" s="56" t="s">
        <v>107</v>
      </c>
      <c r="E68" s="56" t="s">
        <v>172</v>
      </c>
      <c r="F68" s="57">
        <v>3013400</v>
      </c>
      <c r="G68" s="58"/>
      <c r="H68" s="58"/>
      <c r="I68" s="59" t="s">
        <v>197</v>
      </c>
      <c r="J68" s="56" t="s">
        <v>198</v>
      </c>
      <c r="K68" s="54">
        <v>47208</v>
      </c>
      <c r="L68" s="60"/>
      <c r="M68" s="55" t="s">
        <v>31</v>
      </c>
    </row>
    <row r="69" spans="2:13" ht="66.75" customHeight="1" x14ac:dyDescent="0.25">
      <c r="B69" s="54">
        <v>45279</v>
      </c>
      <c r="C69" s="55" t="s">
        <v>192</v>
      </c>
      <c r="D69" s="56" t="s">
        <v>107</v>
      </c>
      <c r="E69" s="56" t="s">
        <v>172</v>
      </c>
      <c r="F69" s="57">
        <v>6670000</v>
      </c>
      <c r="G69" s="58"/>
      <c r="H69" s="58"/>
      <c r="I69" s="59" t="s">
        <v>197</v>
      </c>
      <c r="J69" s="56" t="s">
        <v>199</v>
      </c>
      <c r="K69" s="54">
        <v>47208</v>
      </c>
      <c r="L69" s="60"/>
      <c r="M69" s="55" t="s">
        <v>31</v>
      </c>
    </row>
    <row r="70" spans="2:13" ht="65.25" customHeight="1" x14ac:dyDescent="0.25">
      <c r="B70" s="54">
        <v>45222</v>
      </c>
      <c r="C70" s="55" t="s">
        <v>193</v>
      </c>
      <c r="D70" s="56" t="s">
        <v>107</v>
      </c>
      <c r="E70" s="56" t="s">
        <v>172</v>
      </c>
      <c r="F70" s="57">
        <v>2712500</v>
      </c>
      <c r="G70" s="58"/>
      <c r="H70" s="58"/>
      <c r="I70" s="59" t="s">
        <v>197</v>
      </c>
      <c r="J70" s="56" t="s">
        <v>200</v>
      </c>
      <c r="K70" s="54">
        <v>47208</v>
      </c>
      <c r="L70" s="60"/>
      <c r="M70" s="55" t="s">
        <v>31</v>
      </c>
    </row>
    <row r="71" spans="2:13" ht="59.25" customHeight="1" x14ac:dyDescent="0.25">
      <c r="B71" s="54">
        <v>45222</v>
      </c>
      <c r="C71" s="55" t="s">
        <v>194</v>
      </c>
      <c r="D71" s="56" t="s">
        <v>107</v>
      </c>
      <c r="E71" s="56" t="s">
        <v>172</v>
      </c>
      <c r="F71" s="57">
        <v>1897500</v>
      </c>
      <c r="G71" s="58"/>
      <c r="H71" s="58"/>
      <c r="I71" s="59" t="s">
        <v>197</v>
      </c>
      <c r="J71" s="56" t="s">
        <v>201</v>
      </c>
      <c r="K71" s="54">
        <v>47208</v>
      </c>
      <c r="L71" s="60"/>
      <c r="M71" s="55" t="s">
        <v>31</v>
      </c>
    </row>
    <row r="72" spans="2:13" ht="59.25" customHeight="1" x14ac:dyDescent="0.25">
      <c r="B72" s="54">
        <v>45266</v>
      </c>
      <c r="C72" s="55" t="s">
        <v>195</v>
      </c>
      <c r="D72" s="56" t="s">
        <v>107</v>
      </c>
      <c r="E72" s="56" t="s">
        <v>172</v>
      </c>
      <c r="F72" s="57">
        <v>15000000</v>
      </c>
      <c r="G72" s="58"/>
      <c r="H72" s="58"/>
      <c r="I72" s="59" t="s">
        <v>197</v>
      </c>
      <c r="J72" s="56" t="s">
        <v>202</v>
      </c>
      <c r="K72" s="54">
        <v>47208</v>
      </c>
      <c r="L72" s="60"/>
      <c r="M72" s="55" t="s">
        <v>31</v>
      </c>
    </row>
    <row r="73" spans="2:13" ht="57" customHeight="1" x14ac:dyDescent="0.25">
      <c r="B73" s="54">
        <v>45272</v>
      </c>
      <c r="C73" s="55" t="s">
        <v>196</v>
      </c>
      <c r="D73" s="56" t="s">
        <v>107</v>
      </c>
      <c r="E73" s="56" t="s">
        <v>172</v>
      </c>
      <c r="F73" s="57">
        <v>15000000</v>
      </c>
      <c r="G73" s="58"/>
      <c r="H73" s="58"/>
      <c r="I73" s="59" t="s">
        <v>197</v>
      </c>
      <c r="J73" s="56" t="s">
        <v>203</v>
      </c>
      <c r="K73" s="54">
        <v>47208</v>
      </c>
      <c r="L73" s="60"/>
      <c r="M73" s="55" t="s">
        <v>31</v>
      </c>
    </row>
    <row r="74" spans="2:13" x14ac:dyDescent="0.25">
      <c r="B74" s="24"/>
      <c r="C74" s="25"/>
      <c r="D74" s="25"/>
      <c r="F74" s="26"/>
      <c r="G74" s="27"/>
      <c r="H74" s="3"/>
      <c r="J74" s="25"/>
      <c r="K74" s="24"/>
    </row>
    <row r="75" spans="2:13" x14ac:dyDescent="0.25">
      <c r="C75" s="28">
        <f>COUNTA(C10:C73)</f>
        <v>64</v>
      </c>
      <c r="D75" s="7" t="s">
        <v>44</v>
      </c>
      <c r="E75" s="7"/>
      <c r="F75" s="51">
        <f>SUM(F10:F73)</f>
        <v>241567247.26999998</v>
      </c>
    </row>
    <row r="79" spans="2:13" x14ac:dyDescent="0.25">
      <c r="B79" s="17" t="s">
        <v>43</v>
      </c>
    </row>
    <row r="80" spans="2:13" ht="104.25" customHeight="1" x14ac:dyDescent="0.25">
      <c r="B80" s="36">
        <v>45324</v>
      </c>
      <c r="C80" s="37" t="s">
        <v>170</v>
      </c>
      <c r="D80" s="37" t="s">
        <v>104</v>
      </c>
      <c r="E80" s="37" t="s">
        <v>169</v>
      </c>
      <c r="F80" s="38">
        <v>74685</v>
      </c>
      <c r="G80" s="38">
        <v>30315</v>
      </c>
      <c r="H80" s="38">
        <v>131159.98000000001</v>
      </c>
      <c r="I80" s="37" t="s">
        <v>24</v>
      </c>
      <c r="J80" s="33" t="s">
        <v>189</v>
      </c>
      <c r="K80" s="36">
        <v>45504</v>
      </c>
      <c r="L80" s="37"/>
      <c r="M80" s="37" t="s">
        <v>31</v>
      </c>
    </row>
    <row r="81" spans="2:13" ht="84.75" customHeight="1" x14ac:dyDescent="0.25">
      <c r="B81" s="36">
        <v>44652</v>
      </c>
      <c r="C81" s="37" t="s">
        <v>186</v>
      </c>
      <c r="D81" s="37" t="s">
        <v>105</v>
      </c>
      <c r="E81" s="37" t="s">
        <v>187</v>
      </c>
      <c r="F81" s="38">
        <v>853600</v>
      </c>
      <c r="G81" s="38">
        <v>75000</v>
      </c>
      <c r="H81" s="38">
        <v>1003600</v>
      </c>
      <c r="I81" s="37" t="s">
        <v>27</v>
      </c>
      <c r="J81" s="33" t="s">
        <v>188</v>
      </c>
      <c r="K81" s="36">
        <v>45657</v>
      </c>
      <c r="L81" s="37"/>
      <c r="M81" s="37" t="s">
        <v>39</v>
      </c>
    </row>
    <row r="82" spans="2:13" x14ac:dyDescent="0.25">
      <c r="B82" s="23"/>
      <c r="C82" s="6"/>
      <c r="D82" s="6"/>
      <c r="E82" s="6"/>
      <c r="F82" s="15"/>
      <c r="G82" s="15"/>
      <c r="H82" s="15"/>
      <c r="I82" s="6"/>
      <c r="J82" s="6"/>
      <c r="K82" s="23"/>
      <c r="L82" s="6"/>
      <c r="M82" s="6"/>
    </row>
    <row r="84" spans="2:13" x14ac:dyDescent="0.25">
      <c r="C84" s="7">
        <f>COUNTA(C80:C82)</f>
        <v>2</v>
      </c>
      <c r="D84" s="7" t="s">
        <v>45</v>
      </c>
      <c r="E84" s="7"/>
      <c r="F84" s="7"/>
      <c r="G84" s="16"/>
      <c r="H84" s="16">
        <f>SUM(H80:H82)</f>
        <v>1134759.98</v>
      </c>
    </row>
    <row r="87" spans="2:13" x14ac:dyDescent="0.25">
      <c r="C87" s="18" t="s">
        <v>47</v>
      </c>
      <c r="D87" s="18">
        <f>+C75</f>
        <v>64</v>
      </c>
      <c r="E87" s="9">
        <f>+F75</f>
        <v>241567247.26999998</v>
      </c>
    </row>
    <row r="88" spans="2:13" x14ac:dyDescent="0.25">
      <c r="C88" s="18" t="s">
        <v>46</v>
      </c>
      <c r="D88" s="18">
        <f>+C84</f>
        <v>2</v>
      </c>
      <c r="E88" s="9">
        <f>+H84</f>
        <v>1134759.98</v>
      </c>
    </row>
    <row r="89" spans="2:13" ht="15.75" thickBot="1" x14ac:dyDescent="0.3">
      <c r="C89" s="19" t="s">
        <v>48</v>
      </c>
      <c r="D89" s="19">
        <f>SUM(D87:D88)</f>
        <v>66</v>
      </c>
      <c r="E89" s="10">
        <f>SUM(E87:E88)</f>
        <v>242702007.24999997</v>
      </c>
    </row>
    <row r="90" spans="2:13" ht="15.75" thickTop="1" x14ac:dyDescent="0.25"/>
  </sheetData>
  <dataConsolidate/>
  <mergeCells count="4">
    <mergeCell ref="D2:E2"/>
    <mergeCell ref="D4:E4"/>
    <mergeCell ref="B4:C4"/>
    <mergeCell ref="B2:C2"/>
  </mergeCells>
  <phoneticPr fontId="4" type="noConversion"/>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 NOT DELETE'!$A$1:$A$4</xm:f>
          </x14:formula1>
          <xm:sqref>I8:I9 I75:I1048576</xm:sqref>
        </x14:dataValidation>
        <x14:dataValidation type="list" allowBlank="1" showInputMessage="1" showErrorMessage="1" xr:uid="{00000000-0002-0000-0000-000001000000}">
          <x14:formula1>
            <xm:f>'DO NOT DELETE'!$B$1:$B$12</xm:f>
          </x14:formula1>
          <xm:sqref>M8:M67 M74:M1048576</xm:sqref>
        </x14:dataValidation>
        <x14:dataValidation type="list" allowBlank="1" showInputMessage="1" showErrorMessage="1" xr:uid="{93662217-E88E-4E40-975D-789E56958C91}">
          <x14:formula1>
            <xm:f>'DO NOT DELETE'!$A$1:$A$9</xm:f>
          </x14:formula1>
          <xm:sqref>I10:I67 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A12" sqref="A12"/>
    </sheetView>
  </sheetViews>
  <sheetFormatPr defaultRowHeight="15" x14ac:dyDescent="0.25"/>
  <cols>
    <col min="1" max="1" width="87.42578125" customWidth="1"/>
    <col min="2" max="2" width="79.7109375" bestFit="1" customWidth="1"/>
  </cols>
  <sheetData>
    <row r="1" spans="1:2" x14ac:dyDescent="0.25">
      <c r="A1" s="1" t="s">
        <v>24</v>
      </c>
      <c r="B1" t="s">
        <v>30</v>
      </c>
    </row>
    <row r="2" spans="1:2" x14ac:dyDescent="0.25">
      <c r="A2" s="1" t="s">
        <v>25</v>
      </c>
      <c r="B2" t="s">
        <v>31</v>
      </c>
    </row>
    <row r="3" spans="1:2" x14ac:dyDescent="0.25">
      <c r="A3" s="1" t="s">
        <v>26</v>
      </c>
      <c r="B3" t="s">
        <v>32</v>
      </c>
    </row>
    <row r="4" spans="1:2" x14ac:dyDescent="0.25">
      <c r="A4" s="1" t="s">
        <v>27</v>
      </c>
      <c r="B4" t="s">
        <v>33</v>
      </c>
    </row>
    <row r="5" spans="1:2" x14ac:dyDescent="0.25">
      <c r="A5" s="1" t="s">
        <v>190</v>
      </c>
      <c r="B5" t="s">
        <v>34</v>
      </c>
    </row>
    <row r="6" spans="1:2" x14ac:dyDescent="0.25">
      <c r="A6" s="1"/>
      <c r="B6" t="s">
        <v>35</v>
      </c>
    </row>
    <row r="7" spans="1:2" x14ac:dyDescent="0.25">
      <c r="A7" s="1"/>
      <c r="B7" t="s">
        <v>36</v>
      </c>
    </row>
    <row r="8" spans="1:2" x14ac:dyDescent="0.25">
      <c r="A8" s="1"/>
      <c r="B8" t="s">
        <v>37</v>
      </c>
    </row>
    <row r="9" spans="1:2" x14ac:dyDescent="0.25">
      <c r="A9" s="1"/>
      <c r="B9" t="s">
        <v>38</v>
      </c>
    </row>
    <row r="10" spans="1:2" x14ac:dyDescent="0.25">
      <c r="A10" s="1"/>
      <c r="B10" t="s">
        <v>39</v>
      </c>
    </row>
    <row r="11" spans="1:2" x14ac:dyDescent="0.25">
      <c r="B11" t="s">
        <v>40</v>
      </c>
    </row>
    <row r="12" spans="1:2" x14ac:dyDescent="0.25">
      <c r="B12"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8AF8B2A2939F42995D160E88E64A50" ma:contentTypeVersion="52" ma:contentTypeDescription="Create a new document." ma:contentTypeScope="" ma:versionID="08d81f9970e34af28e93c78efa078714">
  <xsd:schema xmlns:xsd="http://www.w3.org/2001/XMLSchema" xmlns:xs="http://www.w3.org/2001/XMLSchema" xmlns:p="http://schemas.microsoft.com/office/2006/metadata/properties" xmlns:ns2="6652cd86-fecf-4cb3-83f3-7678a290ce67" xmlns:ns3="6fe9af5a-ed8a-4244-928d-e56d06aad847" targetNamespace="http://schemas.microsoft.com/office/2006/metadata/properties" ma:root="true" ma:fieldsID="448bcd6f0c06d02349dfe6fe3919fd00" ns2:_="" ns3:_="">
    <xsd:import namespace="6652cd86-fecf-4cb3-83f3-7678a290ce67"/>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documentStringNames" minOccurs="0"/>
                <xsd:element ref="ns2:crossMinistry" minOccurs="0"/>
                <xsd:element ref="ns2:minis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2cd86-fecf-4cb3-83f3-7678a290ce67"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dexed="true" ma:internalName="MediaServiceDateTaken"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element name="MediaServiceLocation" ma:index="49" nillable="true" ma:displayName="Location" ma:indexed="true" ma:internalName="MediaServiceLocation"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documentStringNames" ma:index="51" nillable="true" ma:displayName="documentStringNames" ma:internalName="documentStringNames">
      <xsd:simpleType>
        <xsd:restriction base="dms:Note">
          <xsd:maxLength value="255"/>
        </xsd:restriction>
      </xsd:simpleType>
    </xsd:element>
    <xsd:element name="crossMinistry" ma:index="52" nillable="true" ma:displayName="crossMinistry" ma:internalName="crossMinistry">
      <xsd:simpleType>
        <xsd:restriction base="dms:Number"/>
      </xsd:simpleType>
    </xsd:element>
    <xsd:element name="ministries" ma:index="53"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e9af5a-ed8a-4244-928d-e56d06aad847" xsi:nil="true"/>
    <history xmlns="6652cd86-fecf-4cb3-83f3-7678a290ce67" xsi:nil="true"/>
    <folderName xmlns="6652cd86-fecf-4cb3-83f3-7678a290ce67" xsi:nil="true"/>
    <mediator xmlns="6652cd86-fecf-4cb3-83f3-7678a290ce67">
      <UserInfo>
        <DisplayName/>
        <AccountId xsi:nil="true"/>
        <AccountType/>
      </UserInfo>
    </mediator>
    <documentStringNames xmlns="6652cd86-fecf-4cb3-83f3-7678a290ce67" xsi:nil="true"/>
    <parentGuid xmlns="6652cd86-fecf-4cb3-83f3-7678a290ce67" xsi:nil="true"/>
    <entityType xmlns="6652cd86-fecf-4cb3-83f3-7678a290ce67">4</entityType>
    <color xmlns="6652cd86-fecf-4cb3-83f3-7678a290ce67" xsi:nil="true"/>
    <createdOn xmlns="6652cd86-fecf-4cb3-83f3-7678a290ce67" xsi:nil="true"/>
    <whenToArchive xmlns="6652cd86-fecf-4cb3-83f3-7678a290ce67" xsi:nil="true"/>
    <desc xmlns="6652cd86-fecf-4cb3-83f3-7678a290ce67" xsi:nil="true"/>
    <subcategory xmlns="6652cd86-fecf-4cb3-83f3-7678a290ce67" xsi:nil="true"/>
    <assignedToSiteUser xmlns="6652cd86-fecf-4cb3-83f3-7678a290ce67">
      <UserInfo>
        <DisplayName/>
        <AccountId xsi:nil="true"/>
        <AccountType/>
      </UserInfo>
    </assignedToSiteUser>
    <ministries xmlns="6652cd86-fecf-4cb3-83f3-7678a290ce67" xsi:nil="true"/>
    <blueprint xmlns="6652cd86-fecf-4cb3-83f3-7678a290ce67" xsi:nil="true"/>
    <branch xmlns="6652cd86-fecf-4cb3-83f3-7678a290ce67" xsi:nil="true"/>
    <assignedToGroups xmlns="6652cd86-fecf-4cb3-83f3-7678a290ce67">
      <UserInfo>
        <DisplayName/>
        <AccountId xsi:nil="true"/>
        <AccountType/>
      </UserInfo>
    </assignedToGroups>
    <pos xmlns="6652cd86-fecf-4cb3-83f3-7678a290ce67">65535</pos>
    <formVersion xmlns="6652cd86-fecf-4cb3-83f3-7678a290ce67" xsi:nil="true"/>
    <rush xmlns="6652cd86-fecf-4cb3-83f3-7678a290ce67" xsi:nil="true"/>
    <formAnswers xmlns="6652cd86-fecf-4cb3-83f3-7678a290ce67" xsi:nil="true"/>
    <otherNumber xmlns="6652cd86-fecf-4cb3-83f3-7678a290ce67" xsi:nil="true"/>
    <groupWatchers xmlns="6652cd86-fecf-4cb3-83f3-7678a290ce67">
      <UserInfo>
        <DisplayName/>
        <AccountId xsi:nil="true"/>
        <AccountType/>
      </UserInfo>
    </groupWatchers>
    <assignedToG xmlns="6652cd86-fecf-4cb3-83f3-7678a290ce67" xsi:nil="true"/>
    <colleaguesG xmlns="6652cd86-fecf-4cb3-83f3-7678a290ce67" xsi:nil="true"/>
    <watchersG xmlns="6652cd86-fecf-4cb3-83f3-7678a290ce67" xsi:nil="true"/>
    <crossMinistry xmlns="6652cd86-fecf-4cb3-83f3-7678a290ce67" xsi:nil="true"/>
    <due xmlns="6652cd86-fecf-4cb3-83f3-7678a290ce67" xsi:nil="true"/>
    <completedOn xmlns="6652cd86-fecf-4cb3-83f3-7678a290ce67" xsi:nil="true"/>
    <info xmlns="6652cd86-fecf-4cb3-83f3-7678a290ce67" xsi:nil="true"/>
    <blueprintVersion xmlns="6652cd86-fecf-4cb3-83f3-7678a290ce67" xsi:nil="true"/>
    <lcf76f155ced4ddcb4097134ff3c332f xmlns="6652cd86-fecf-4cb3-83f3-7678a290ce67">
      <Terms xmlns="http://schemas.microsoft.com/office/infopath/2007/PartnerControls"/>
    </lcf76f155ced4ddcb4097134ff3c332f>
    <uniqueMinistryId xmlns="6652cd86-fecf-4cb3-83f3-7678a290ce67" xsi:nil="true"/>
  </documentManagement>
</p:properties>
</file>

<file path=customXml/itemProps1.xml><?xml version="1.0" encoding="utf-8"?>
<ds:datastoreItem xmlns:ds="http://schemas.openxmlformats.org/officeDocument/2006/customXml" ds:itemID="{D2B65892-A37D-412B-BF41-59784FA65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2cd86-fecf-4cb3-83f3-7678a290ce67"/>
    <ds:schemaRef ds:uri="6fe9af5a-ed8a-4244-928d-e56d06aad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3514F-BFCC-419E-9E9B-AB40E36AA8CB}">
  <ds:schemaRefs>
    <ds:schemaRef ds:uri="http://schemas.microsoft.com/sharepoint/v3/contenttype/forms"/>
  </ds:schemaRefs>
</ds:datastoreItem>
</file>

<file path=customXml/itemProps3.xml><?xml version="1.0" encoding="utf-8"?>
<ds:datastoreItem xmlns:ds="http://schemas.openxmlformats.org/officeDocument/2006/customXml" ds:itemID="{956D88F6-D54E-4E1E-B53E-8E33FF05FD88}">
  <ds:schemaRefs>
    <ds:schemaRef ds:uri="http://schemas.microsoft.com/office/2006/documentManagement/types"/>
    <ds:schemaRef ds:uri="6652cd86-fecf-4cb3-83f3-7678a290ce67"/>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6fe9af5a-ed8a-4244-928d-e56d06aad84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Q1 FY25</vt:lpstr>
      <vt:lpstr>DO NOT DELETE</vt:lpstr>
      <vt:lpstr>'Q1 FY25'!Print_Area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2024-07-23T20:46:52Z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0x010100EF8AF8B2A2939F42995D160E88E64A50</vt:lpwstr>
  </property>
</Properties>
</file>