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P.IDIR.BCGOV\U133\LRIOUX$\Profile\Desktop\"/>
    </mc:Choice>
  </mc:AlternateContent>
  <xr:revisionPtr revIDLastSave="0" documentId="13_ncr:1_{AA181B99-7516-402D-BE90-523ECD107C3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Q1 FY25" sheetId="1" r:id="rId1"/>
    <sheet name="DO NOT DELETE" sheetId="2" r:id="rId2"/>
  </sheets>
  <definedNames>
    <definedName name="_xlnm._FilterDatabase" localSheetId="0" hidden="1">'Q1 FY25'!$B$9:$F$24</definedName>
    <definedName name="_xlnm.Print_Area" localSheetId="0">'Q1 FY25'!$A$1:$M$8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1" l="1"/>
  <c r="H32" i="1"/>
  <c r="F27" i="1"/>
  <c r="C37" i="1" l="1"/>
  <c r="D41" i="1" s="1"/>
  <c r="H37" i="1"/>
  <c r="E40" i="1"/>
  <c r="C27" i="1"/>
  <c r="D40" i="1" s="1"/>
  <c r="E41" i="1" l="1"/>
  <c r="E42" i="1" s="1"/>
  <c r="D42" i="1"/>
</calcChain>
</file>

<file path=xl/sharedStrings.xml><?xml version="1.0" encoding="utf-8"?>
<sst xmlns="http://schemas.openxmlformats.org/spreadsheetml/2006/main" count="153" uniqueCount="109">
  <si>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</si>
  <si>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</si>
  <si>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</si>
  <si>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</si>
  <si>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</si>
  <si>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</si>
  <si>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</si>
  <si>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</si>
  <si>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</si>
  <si>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</si>
  <si>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</si>
  <si>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</si>
  <si>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</si>
  <si>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Comments 
(Optional, as required)
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</si>
  <si>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</si>
  <si>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</si>
  <si>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</si>
  <si>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</si>
  <si>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</si>
  <si>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</si>
  <si>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</si>
  <si>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</si>
  <si>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</si>
  <si>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</si>
  <si>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</si>
  <si>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</si>
  <si>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</si>
  <si>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</si>
  <si>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</si>
  <si>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</si>
  <si>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100 - Open competitive process posted on BC Bid</t>
  </si>
  <si>
    <t>101 - Another competitive selection process used</t>
  </si>
  <si>
    <t>200 - Direct Award - Government Organization</t>
  </si>
  <si>
    <t>201 - Direct Award - Sole Source</t>
  </si>
  <si>
    <t>202 - Direct Award - Emergency</t>
  </si>
  <si>
    <t>203 - Direct Award - Security, Order etc.</t>
  </si>
  <si>
    <t xml:space="preserve">204 - Direct Award - Confidentiality </t>
  </si>
  <si>
    <t xml:space="preserve">206 - Direct Award permitted under another corporate policy or legislation </t>
  </si>
  <si>
    <t>208 - Direct Award - Shared Cost Arrangement (financial assistance)</t>
  </si>
  <si>
    <t>209 - Direct Award Shared Cost Arrangement (competition not appropriate)</t>
  </si>
  <si>
    <t>210 - Exception allowable under a trade agreement</t>
  </si>
  <si>
    <t>600 - Other procurement process</t>
  </si>
  <si>
    <t>New Contracts</t>
  </si>
  <si>
    <t>Contract Amendment</t>
  </si>
  <si>
    <t>Contracts Totalling:</t>
  </si>
  <si>
    <t>Contract Totalling</t>
  </si>
  <si>
    <t>Contract Amendment:</t>
  </si>
  <si>
    <t>New Contracts:</t>
  </si>
  <si>
    <t>Total</t>
  </si>
  <si>
    <t>Municipal Affairs</t>
  </si>
  <si>
    <t>FY25 Q2</t>
  </si>
  <si>
    <t>C25AMSSA03</t>
  </si>
  <si>
    <t>C25UEL01</t>
  </si>
  <si>
    <t>ICIPIG0572</t>
  </si>
  <si>
    <t>ICIPIG0486</t>
  </si>
  <si>
    <t>C25UEL08</t>
  </si>
  <si>
    <t>C25UEL04</t>
  </si>
  <si>
    <t>C25UEL10</t>
  </si>
  <si>
    <t>C25UEL02</t>
  </si>
  <si>
    <t>C25UEL03</t>
  </si>
  <si>
    <t>C25AMSSA02</t>
  </si>
  <si>
    <t>ICIPIG0689</t>
  </si>
  <si>
    <t>ICIPIG0632</t>
  </si>
  <si>
    <t>ICIPIG0563</t>
  </si>
  <si>
    <t>11800 Immigration-Provincial Funding</t>
  </si>
  <si>
    <t>AMSSA COMMUNITY EDUCATION SOCIETY OF B.C.</t>
  </si>
  <si>
    <t>55800 BH UEL Admin Account</t>
  </si>
  <si>
    <t>CLEARWAY CONSTRUCTION INC.</t>
  </si>
  <si>
    <t>55600 Local Government Infrastructure Programs</t>
  </si>
  <si>
    <t>DISTRICT OF BARRIERE</t>
  </si>
  <si>
    <t>DISTRICT OF MACKENZIE</t>
  </si>
  <si>
    <t>54600 University Endowment Lands</t>
  </si>
  <si>
    <t>DOUGNESS HOLDINGS LTD.</t>
  </si>
  <si>
    <t>LAFARGE CANADA INC.</t>
  </si>
  <si>
    <t>MONARCH NORTH AMERICA STRUCTURES LIMITED</t>
  </si>
  <si>
    <t>PW TRENCHLESS CONSTRUCTION INC.</t>
  </si>
  <si>
    <t>SAVATREE CANADA INC.</t>
  </si>
  <si>
    <t>THE AFFILIATION OF MULTICULTURAL SOCIETIES &amp; AGENCIES OF BRITISH COLUMBIA</t>
  </si>
  <si>
    <t>THE CORPORATION OF THE CITY OF PENTICTON</t>
  </si>
  <si>
    <t>THE CORPORATION OF THE VILLAGE OF LYTTON</t>
  </si>
  <si>
    <t>TOWN OF LAKE COWICHAN</t>
  </si>
  <si>
    <t>Provincial support gathering and coordination service to support newcomers.</t>
  </si>
  <si>
    <t xml:space="preserve"> NW Marine Dr and Acadia Rd sanitary and storm sewer separation and road restoration.</t>
  </si>
  <si>
    <t>Barriere Wastewater Treatment Upgrade - LGIF - PROV</t>
  </si>
  <si>
    <t>District of Mackenzie Gantahaz Subdivision Water System - PROV - LGIF</t>
  </si>
  <si>
    <t>Sewer Inspection (CCTV) and Cleaning Program</t>
  </si>
  <si>
    <t>Asphalt to Concrete Wheelchair letdowns Remove and Replace</t>
  </si>
  <si>
    <t>Construct one or more bus shelters, including design and concrete pad installation, mirroring the existing shelter design in the area.</t>
  </si>
  <si>
    <t>Drummond sanitary force main replacement and road restoration.</t>
  </si>
  <si>
    <t>Tree Maintenance &amp; Tree Planting</t>
  </si>
  <si>
    <t>Capacity building projects for BC Settlement and Assistance for Humanitarian and Vulnerable Newcomers (BC SAF HAVN) service providers.</t>
  </si>
  <si>
    <t>Penticton Community Recreation Centre Energy Optimization - FED - LGIF</t>
  </si>
  <si>
    <t>Wastewater Treatment System Enhancement Project - PROV - LGIF</t>
  </si>
  <si>
    <t>Final Phase of Wastewater Treatment Plant Upgrades - LGIF - PROV</t>
  </si>
  <si>
    <t>2000 Asset Clearing-OFA</t>
  </si>
  <si>
    <t>6905 Contracted Maintenance</t>
  </si>
  <si>
    <t>C24MUNI30</t>
  </si>
  <si>
    <t>54120 Financial Services</t>
  </si>
  <si>
    <t>INGRID BERGMANN AND ASSOCIATES INCORPORATED</t>
  </si>
  <si>
    <t>C25AMSSA01</t>
  </si>
  <si>
    <t>Procuring 22 seats for Public Sector Leadership training.</t>
  </si>
  <si>
    <t>Indirect services include sector capacity building services that support Service Providers delivering BCNSP and SAF HAVN programs.</t>
  </si>
  <si>
    <t>C25UEL07</t>
  </si>
  <si>
    <t>ALL ROADS CONSTRUCTION LTD.</t>
  </si>
  <si>
    <t>C25MUNI62</t>
  </si>
  <si>
    <t>54200 ADMs Office Local Government</t>
  </si>
  <si>
    <t>CS CREATIVE INC.</t>
  </si>
  <si>
    <t>To provide annual road maintenance services such as crack sealing, paving, and milling.</t>
  </si>
  <si>
    <t>2024 Development Financing Guides Design Package: Designing, layout and preproduction of four web-ready DCC and ACC best practice guides.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</si>
</sst>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164" formatCode="[$-1009]mmmm\ d\,\ yyyy;@"/>
    <numFmt numFmtId="165" formatCode="&quot;$&quot;#,##0.00"/>
    <numFmt numFmtId="166" formatCode="[$-F800]dddd\,\ mmmm\ dd\,\ yy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4"/>
      <color theme="1"/>
      <name val="Arial"/>
      <family val="2"/>
    </font>
    <font>
      <i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rgb="FF0E487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63">
    <xf numFmtId="0" fontId="0" fillId="0" borderId="0" xfId="0"/>
    <xf numFmtId="0" fontId="5" fillId="0" borderId="0" xfId="0" applyFont="1"/>
    <xf numFmtId="0" fontId="0" fillId="3" borderId="2" xfId="0" applyFill="1" applyBorder="1"/>
    <xf numFmtId="0" fontId="2" fillId="3" borderId="2" xfId="0" applyFont="1" applyFill="1" applyBorder="1" applyAlignment="1">
      <alignment horizontal="center" wrapText="1"/>
    </xf>
    <xf numFmtId="0" fontId="5" fillId="3" borderId="3" xfId="0" applyFont="1" applyFill="1" applyBorder="1"/>
    <xf numFmtId="0" fontId="6" fillId="3" borderId="3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vertical="center"/>
    </xf>
    <xf numFmtId="0" fontId="6" fillId="3" borderId="3" xfId="0" applyFont="1" applyFill="1" applyBorder="1" applyAlignment="1">
      <alignment horizontal="left" vertical="center" wrapText="1"/>
    </xf>
    <xf numFmtId="166" fontId="1" fillId="0" borderId="0" xfId="0" applyNumberFormat="1" applyFont="1" applyAlignment="1">
      <alignment horizontal="left" vertical="center" indent="9"/>
    </xf>
    <xf numFmtId="0" fontId="0" fillId="0" borderId="0" xfId="0" applyAlignment="1">
      <alignment horizontal="left" vertical="top" wrapText="1"/>
    </xf>
    <xf numFmtId="166" fontId="0" fillId="0" borderId="4" xfId="0" applyNumberForma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4" xfId="0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4" xfId="0" applyBorder="1" applyAlignment="1">
      <alignment horizontal="center" vertical="top" wrapText="1"/>
    </xf>
    <xf numFmtId="166" fontId="0" fillId="0" borderId="0" xfId="0" applyNumberFormat="1" applyAlignment="1">
      <alignment horizontal="left"/>
    </xf>
    <xf numFmtId="166" fontId="2" fillId="3" borderId="2" xfId="0" applyNumberFormat="1" applyFont="1" applyFill="1" applyBorder="1" applyAlignment="1">
      <alignment horizontal="left" wrapText="1"/>
    </xf>
    <xf numFmtId="166" fontId="6" fillId="3" borderId="3" xfId="0" applyNumberFormat="1" applyFont="1" applyFill="1" applyBorder="1" applyAlignment="1">
      <alignment horizontal="left" vertical="center" wrapText="1"/>
    </xf>
    <xf numFmtId="166" fontId="11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left"/>
    </xf>
    <xf numFmtId="0" fontId="0" fillId="0" borderId="0" xfId="0" applyAlignment="1">
      <alignment vertical="top" wrapText="1"/>
    </xf>
    <xf numFmtId="0" fontId="10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10" fillId="0" borderId="0" xfId="0" applyFont="1" applyAlignment="1">
      <alignment wrapText="1"/>
    </xf>
    <xf numFmtId="0" fontId="3" fillId="0" borderId="0" xfId="0" applyFont="1" applyAlignment="1">
      <alignment wrapText="1"/>
    </xf>
    <xf numFmtId="166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/>
    </xf>
    <xf numFmtId="0" fontId="2" fillId="3" borderId="2" xfId="0" applyFont="1" applyFill="1" applyBorder="1" applyAlignment="1">
      <alignment horizontal="right" wrapText="1"/>
    </xf>
    <xf numFmtId="0" fontId="6" fillId="3" borderId="3" xfId="0" applyFont="1" applyFill="1" applyBorder="1" applyAlignment="1">
      <alignment horizontal="right" vertical="center" wrapText="1"/>
    </xf>
    <xf numFmtId="165" fontId="0" fillId="0" borderId="4" xfId="0" applyNumberFormat="1" applyBorder="1" applyAlignment="1">
      <alignment horizontal="right" vertical="top" wrapText="1"/>
    </xf>
    <xf numFmtId="4" fontId="0" fillId="0" borderId="4" xfId="0" applyNumberFormat="1" applyBorder="1" applyAlignment="1">
      <alignment horizontal="right" vertical="top" wrapText="1"/>
    </xf>
    <xf numFmtId="44" fontId="10" fillId="0" borderId="0" xfId="0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0" fontId="10" fillId="0" borderId="5" xfId="0" applyFont="1" applyBorder="1" applyAlignment="1">
      <alignment horizontal="center"/>
    </xf>
    <xf numFmtId="165" fontId="2" fillId="3" borderId="2" xfId="0" applyNumberFormat="1" applyFont="1" applyFill="1" applyBorder="1" applyAlignment="1">
      <alignment horizontal="right" wrapText="1"/>
    </xf>
    <xf numFmtId="165" fontId="6" fillId="3" borderId="3" xfId="0" applyNumberFormat="1" applyFont="1" applyFill="1" applyBorder="1" applyAlignment="1">
      <alignment horizontal="right" vertical="center" wrapText="1"/>
    </xf>
    <xf numFmtId="0" fontId="0" fillId="0" borderId="4" xfId="0" applyBorder="1" applyAlignment="1">
      <alignment horizontal="right" vertical="top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wrapText="1"/>
    </xf>
    <xf numFmtId="165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0" fontId="10" fillId="0" borderId="5" xfId="0" applyFont="1" applyBorder="1" applyAlignment="1">
      <alignment horizontal="center"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 wrapText="1"/>
    </xf>
    <xf numFmtId="165" fontId="12" fillId="0" borderId="0" xfId="0" applyNumberFormat="1" applyFont="1" applyAlignment="1">
      <alignment wrapText="1"/>
    </xf>
    <xf numFmtId="7" fontId="10" fillId="4" borderId="5" xfId="1" applyNumberFormat="1" applyFont="1" applyFill="1" applyBorder="1" applyAlignment="1">
      <alignment wrapText="1"/>
    </xf>
    <xf numFmtId="166" fontId="0" fillId="0" borderId="4" xfId="0" applyNumberFormat="1" applyBorder="1" applyAlignment="1">
      <alignment horizontal="left" vertical="top"/>
    </xf>
    <xf numFmtId="0" fontId="0" fillId="0" borderId="4" xfId="0" applyBorder="1" applyAlignment="1">
      <alignment horizontal="center" vertical="top"/>
    </xf>
    <xf numFmtId="165" fontId="0" fillId="0" borderId="4" xfId="0" applyNumberFormat="1" applyBorder="1" applyAlignment="1">
      <alignment horizontal="right" vertical="top"/>
    </xf>
    <xf numFmtId="0" fontId="0" fillId="0" borderId="4" xfId="0" applyBorder="1" applyAlignment="1">
      <alignment horizontal="right" vertical="top"/>
    </xf>
    <xf numFmtId="0" fontId="0" fillId="0" borderId="4" xfId="0" applyBorder="1" applyAlignment="1">
      <alignment vertical="top"/>
    </xf>
    <xf numFmtId="0" fontId="0" fillId="0" borderId="0" xfId="0" applyAlignment="1">
      <alignment vertical="top"/>
    </xf>
    <xf numFmtId="7" fontId="0" fillId="0" borderId="4" xfId="1" applyNumberFormat="1" applyFont="1" applyBorder="1" applyAlignment="1">
      <alignment horizontal="right" vertical="top" wrapText="1"/>
    </xf>
    <xf numFmtId="8" fontId="14" fillId="0" borderId="4" xfId="0" applyNumberFormat="1" applyFont="1" applyBorder="1" applyAlignment="1">
      <alignment horizontal="right" vertical="top" wrapText="1"/>
    </xf>
    <xf numFmtId="4" fontId="14" fillId="0" borderId="4" xfId="0" applyNumberFormat="1" applyFont="1" applyBorder="1" applyAlignment="1">
      <alignment horizontal="right" vertical="top" wrapText="1"/>
    </xf>
    <xf numFmtId="0" fontId="8" fillId="2" borderId="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"/>
  <sheetViews>
    <sheetView tabSelected="1" zoomScale="90" zoomScaleNormal="90" zoomScaleSheetLayoutView="100" zoomScalePageLayoutView="72" workbookViewId="0">
      <pane ySplit="1" topLeftCell="A7" activePane="bottomLeft" state="frozenSplit"/>
      <selection pane="bottomLeft" activeCell="C1" sqref="C1:C1048576"/>
    </sheetView>
  </sheetViews>
  <sheetFormatPr defaultRowHeight="15" x14ac:dyDescent="0.25"/>
  <cols>
    <col min="1" max="1" width="3.7109375" customWidth="1"/>
    <col min="2" max="2" width="21" style="17" customWidth="1"/>
    <col min="3" max="3" width="25.85546875" style="13" customWidth="1"/>
    <col min="4" max="5" width="24.5703125" style="24" customWidth="1"/>
    <col min="6" max="6" width="24.5703125" style="30" customWidth="1"/>
    <col min="7" max="8" width="24.5703125" style="36" customWidth="1"/>
    <col min="9" max="9" width="24.5703125" style="24" customWidth="1"/>
    <col min="10" max="10" width="38.28515625" style="24" customWidth="1"/>
    <col min="11" max="11" width="24.5703125" style="17" customWidth="1"/>
    <col min="12" max="12" width="24.5703125" customWidth="1"/>
    <col min="13" max="13" width="36.7109375" customWidth="1"/>
  </cols>
  <sheetData>
    <row r="1" spans="1:13" x14ac:dyDescent="0.25">
      <c r="A1" s="29"/>
      <c r="B1" s="28"/>
      <c r="C1" s="29"/>
      <c r="D1" s="10"/>
      <c r="E1" s="10"/>
    </row>
    <row r="2" spans="1:13" ht="23.25" x14ac:dyDescent="0.25">
      <c r="A2" s="29"/>
      <c r="B2" s="62" t="s">
        <v>8</v>
      </c>
      <c r="C2" s="62"/>
      <c r="D2" s="59" t="s">
        <v>49</v>
      </c>
      <c r="E2" s="59"/>
    </row>
    <row r="3" spans="1:13" ht="7.9" customHeight="1" x14ac:dyDescent="0.3">
      <c r="C3" s="15"/>
      <c r="D3" s="27"/>
    </row>
    <row r="4" spans="1:13" ht="23.25" x14ac:dyDescent="0.35">
      <c r="B4" s="61" t="s">
        <v>9</v>
      </c>
      <c r="C4" s="61"/>
      <c r="D4" s="60" t="s">
        <v>50</v>
      </c>
      <c r="E4" s="60"/>
    </row>
    <row r="5" spans="1:13" ht="15.75" thickBot="1" x14ac:dyDescent="0.3">
      <c r="D5" s="27"/>
    </row>
    <row r="6" spans="1:13" ht="45.6" customHeight="1" thickTop="1" x14ac:dyDescent="0.25">
      <c r="A6" s="2"/>
      <c r="B6" s="18" t="s">
        <v>2</v>
      </c>
      <c r="C6" s="3" t="s">
        <v>0</v>
      </c>
      <c r="D6" s="3" t="s">
        <v>17</v>
      </c>
      <c r="E6" s="3" t="s">
        <v>1</v>
      </c>
      <c r="F6" s="31" t="s">
        <v>14</v>
      </c>
      <c r="G6" s="38" t="s">
        <v>16</v>
      </c>
      <c r="H6" s="38" t="s">
        <v>15</v>
      </c>
      <c r="I6" s="3" t="s">
        <v>12</v>
      </c>
      <c r="J6" s="3" t="s">
        <v>11</v>
      </c>
      <c r="K6" s="18" t="s">
        <v>3</v>
      </c>
      <c r="L6" s="3" t="s">
        <v>13</v>
      </c>
      <c r="M6" s="3" t="s">
        <v>10</v>
      </c>
    </row>
    <row r="7" spans="1:13" s="1" customFormat="1" ht="216.75" thickBot="1" x14ac:dyDescent="0.25">
      <c r="A7" s="4"/>
      <c r="B7" s="19" t="s">
        <v>4</v>
      </c>
      <c r="C7" s="5" t="s">
        <v>7</v>
      </c>
      <c r="D7" s="5" t="s">
        <v>21</v>
      </c>
      <c r="E7" s="5" t="s">
        <v>6</v>
      </c>
      <c r="F7" s="32" t="s">
        <v>18</v>
      </c>
      <c r="G7" s="39" t="s">
        <v>19</v>
      </c>
      <c r="H7" s="39" t="s">
        <v>20</v>
      </c>
      <c r="I7" s="5" t="s">
        <v>28</v>
      </c>
      <c r="J7" s="5" t="s">
        <v>22</v>
      </c>
      <c r="K7" s="19" t="s">
        <v>5</v>
      </c>
      <c r="L7" s="8" t="s">
        <v>29</v>
      </c>
      <c r="M7" s="5" t="s">
        <v>23</v>
      </c>
    </row>
    <row r="8" spans="1:13" ht="15.75" thickTop="1" x14ac:dyDescent="0.25">
      <c r="B8" s="9"/>
      <c r="J8" s="25"/>
      <c r="L8" s="6"/>
    </row>
    <row r="9" spans="1:13" ht="18.75" x14ac:dyDescent="0.25">
      <c r="B9" s="20" t="s">
        <v>42</v>
      </c>
      <c r="J9" s="25"/>
      <c r="L9" s="6"/>
    </row>
    <row r="10" spans="1:13" s="22" customFormat="1" ht="45" x14ac:dyDescent="0.25">
      <c r="B10" s="11">
        <v>45658</v>
      </c>
      <c r="C10" s="16" t="s">
        <v>51</v>
      </c>
      <c r="D10" s="14" t="s">
        <v>64</v>
      </c>
      <c r="E10" s="14" t="s">
        <v>65</v>
      </c>
      <c r="F10" s="34">
        <v>225000</v>
      </c>
      <c r="G10" s="34"/>
      <c r="H10" s="40"/>
      <c r="I10" s="14" t="s">
        <v>27</v>
      </c>
      <c r="J10" s="14" t="s">
        <v>81</v>
      </c>
      <c r="K10" s="11">
        <v>46477</v>
      </c>
      <c r="L10" s="14"/>
      <c r="M10" s="12" t="s">
        <v>30</v>
      </c>
    </row>
    <row r="11" spans="1:13" s="22" customFormat="1" ht="75" x14ac:dyDescent="0.25">
      <c r="B11" s="11">
        <v>45474</v>
      </c>
      <c r="C11" s="16" t="s">
        <v>60</v>
      </c>
      <c r="D11" s="14" t="s">
        <v>64</v>
      </c>
      <c r="E11" s="14" t="s">
        <v>77</v>
      </c>
      <c r="F11" s="34">
        <v>1675000</v>
      </c>
      <c r="G11" s="34"/>
      <c r="H11" s="40"/>
      <c r="I11" s="14" t="s">
        <v>27</v>
      </c>
      <c r="J11" s="14" t="s">
        <v>90</v>
      </c>
      <c r="K11" s="11">
        <v>46477</v>
      </c>
      <c r="L11" s="14"/>
      <c r="M11" s="12" t="s">
        <v>30</v>
      </c>
    </row>
    <row r="12" spans="1:13" s="22" customFormat="1" ht="30" x14ac:dyDescent="0.25">
      <c r="B12" s="11">
        <v>45505</v>
      </c>
      <c r="C12" s="16" t="s">
        <v>59</v>
      </c>
      <c r="D12" s="14" t="s">
        <v>71</v>
      </c>
      <c r="E12" s="14" t="s">
        <v>76</v>
      </c>
      <c r="F12" s="34">
        <v>300000</v>
      </c>
      <c r="G12" s="34"/>
      <c r="H12" s="40"/>
      <c r="I12" s="14" t="s">
        <v>95</v>
      </c>
      <c r="J12" s="14" t="s">
        <v>89</v>
      </c>
      <c r="K12" s="11">
        <v>46599</v>
      </c>
      <c r="L12" s="14"/>
      <c r="M12" s="12" t="s">
        <v>30</v>
      </c>
    </row>
    <row r="13" spans="1:13" s="22" customFormat="1" ht="30" x14ac:dyDescent="0.25">
      <c r="B13" s="11">
        <v>45030</v>
      </c>
      <c r="C13" s="16" t="s">
        <v>61</v>
      </c>
      <c r="D13" s="14" t="s">
        <v>68</v>
      </c>
      <c r="E13" s="14" t="s">
        <v>78</v>
      </c>
      <c r="F13" s="34">
        <v>1406314</v>
      </c>
      <c r="G13" s="34"/>
      <c r="H13" s="40"/>
      <c r="I13" s="14" t="s">
        <v>27</v>
      </c>
      <c r="J13" s="14" t="s">
        <v>91</v>
      </c>
      <c r="K13" s="11">
        <v>47208</v>
      </c>
      <c r="L13" s="14"/>
      <c r="M13" s="12" t="s">
        <v>31</v>
      </c>
    </row>
    <row r="14" spans="1:13" s="22" customFormat="1" ht="30" x14ac:dyDescent="0.25">
      <c r="B14" s="11">
        <v>45481</v>
      </c>
      <c r="C14" s="16" t="s">
        <v>55</v>
      </c>
      <c r="D14" s="14" t="s">
        <v>71</v>
      </c>
      <c r="E14" s="14" t="s">
        <v>72</v>
      </c>
      <c r="F14" s="34">
        <v>50000</v>
      </c>
      <c r="G14" s="34"/>
      <c r="H14" s="40"/>
      <c r="I14" s="14" t="s">
        <v>24</v>
      </c>
      <c r="J14" s="14" t="s">
        <v>85</v>
      </c>
      <c r="K14" s="11">
        <v>45565</v>
      </c>
      <c r="L14" s="14"/>
      <c r="M14" s="12" t="s">
        <v>30</v>
      </c>
    </row>
    <row r="15" spans="1:13" s="22" customFormat="1" ht="30" x14ac:dyDescent="0.25">
      <c r="B15" s="11">
        <v>45188</v>
      </c>
      <c r="C15" s="16" t="s">
        <v>62</v>
      </c>
      <c r="D15" s="14" t="s">
        <v>68</v>
      </c>
      <c r="E15" s="14" t="s">
        <v>79</v>
      </c>
      <c r="F15" s="34">
        <v>5510947</v>
      </c>
      <c r="G15" s="34"/>
      <c r="H15" s="40"/>
      <c r="I15" s="14" t="s">
        <v>27</v>
      </c>
      <c r="J15" s="14" t="s">
        <v>92</v>
      </c>
      <c r="K15" s="11">
        <v>47208</v>
      </c>
      <c r="L15" s="14"/>
      <c r="M15" s="12" t="s">
        <v>31</v>
      </c>
    </row>
    <row r="16" spans="1:13" s="22" customFormat="1" ht="30" x14ac:dyDescent="0.25">
      <c r="B16" s="11">
        <v>45092</v>
      </c>
      <c r="C16" s="16" t="s">
        <v>54</v>
      </c>
      <c r="D16" s="14" t="s">
        <v>68</v>
      </c>
      <c r="E16" s="14" t="s">
        <v>70</v>
      </c>
      <c r="F16" s="34">
        <v>432647</v>
      </c>
      <c r="G16" s="34"/>
      <c r="H16" s="40"/>
      <c r="I16" s="14" t="s">
        <v>27</v>
      </c>
      <c r="J16" s="14" t="s">
        <v>84</v>
      </c>
      <c r="K16" s="11">
        <v>47208</v>
      </c>
      <c r="L16" s="14"/>
      <c r="M16" s="12" t="s">
        <v>31</v>
      </c>
    </row>
    <row r="17" spans="2:13" s="22" customFormat="1" ht="30" x14ac:dyDescent="0.25">
      <c r="B17" s="50">
        <v>45107</v>
      </c>
      <c r="C17" s="51" t="s">
        <v>63</v>
      </c>
      <c r="D17" s="14" t="s">
        <v>68</v>
      </c>
      <c r="E17" s="14" t="s">
        <v>80</v>
      </c>
      <c r="F17" s="52">
        <v>7431262</v>
      </c>
      <c r="G17" s="52"/>
      <c r="H17" s="53"/>
      <c r="I17" s="14" t="s">
        <v>27</v>
      </c>
      <c r="J17" s="14" t="s">
        <v>93</v>
      </c>
      <c r="K17" s="50">
        <v>47208</v>
      </c>
      <c r="L17" s="54"/>
      <c r="M17" s="14" t="s">
        <v>31</v>
      </c>
    </row>
    <row r="18" spans="2:13" s="22" customFormat="1" ht="60" x14ac:dyDescent="0.25">
      <c r="B18" s="11">
        <v>45483</v>
      </c>
      <c r="C18" s="16" t="s">
        <v>57</v>
      </c>
      <c r="D18" s="14" t="s">
        <v>71</v>
      </c>
      <c r="E18" s="14" t="s">
        <v>74</v>
      </c>
      <c r="F18" s="34">
        <v>129000</v>
      </c>
      <c r="G18" s="34"/>
      <c r="H18" s="40"/>
      <c r="I18" s="14" t="s">
        <v>24</v>
      </c>
      <c r="J18" s="14" t="s">
        <v>87</v>
      </c>
      <c r="K18" s="11">
        <v>45747</v>
      </c>
      <c r="L18" s="14"/>
      <c r="M18" s="12" t="s">
        <v>30</v>
      </c>
    </row>
    <row r="19" spans="2:13" s="22" customFormat="1" ht="30" x14ac:dyDescent="0.25">
      <c r="B19" s="11">
        <v>45279</v>
      </c>
      <c r="C19" s="16" t="s">
        <v>53</v>
      </c>
      <c r="D19" s="14" t="s">
        <v>68</v>
      </c>
      <c r="E19" s="14" t="s">
        <v>69</v>
      </c>
      <c r="F19" s="34">
        <v>5213376</v>
      </c>
      <c r="G19" s="34"/>
      <c r="H19" s="40"/>
      <c r="I19" s="14" t="s">
        <v>27</v>
      </c>
      <c r="J19" s="14" t="s">
        <v>83</v>
      </c>
      <c r="K19" s="11">
        <v>47208</v>
      </c>
      <c r="L19" s="14"/>
      <c r="M19" s="12" t="s">
        <v>31</v>
      </c>
    </row>
    <row r="20" spans="2:13" s="22" customFormat="1" ht="36.75" customHeight="1" x14ac:dyDescent="0.25">
      <c r="B20" s="11">
        <v>45502</v>
      </c>
      <c r="C20" s="16" t="s">
        <v>56</v>
      </c>
      <c r="D20" s="14" t="s">
        <v>71</v>
      </c>
      <c r="E20" s="14" t="s">
        <v>73</v>
      </c>
      <c r="F20" s="34">
        <v>27600</v>
      </c>
      <c r="G20" s="34"/>
      <c r="H20" s="40"/>
      <c r="I20" s="14" t="s">
        <v>24</v>
      </c>
      <c r="J20" s="14" t="s">
        <v>86</v>
      </c>
      <c r="K20" s="11">
        <v>45541</v>
      </c>
      <c r="L20" s="14"/>
      <c r="M20" s="12" t="s">
        <v>33</v>
      </c>
    </row>
    <row r="21" spans="2:13" s="22" customFormat="1" ht="45" x14ac:dyDescent="0.25">
      <c r="B21" s="11">
        <v>45420</v>
      </c>
      <c r="C21" s="16" t="s">
        <v>52</v>
      </c>
      <c r="D21" s="14" t="s">
        <v>66</v>
      </c>
      <c r="E21" s="14" t="s">
        <v>67</v>
      </c>
      <c r="F21" s="34">
        <v>3633583.5</v>
      </c>
      <c r="G21" s="34"/>
      <c r="H21" s="40"/>
      <c r="I21" s="14" t="s">
        <v>94</v>
      </c>
      <c r="J21" s="14" t="s">
        <v>82</v>
      </c>
      <c r="K21" s="11">
        <v>45747</v>
      </c>
      <c r="L21" s="14"/>
      <c r="M21" s="12" t="s">
        <v>30</v>
      </c>
    </row>
    <row r="22" spans="2:13" s="22" customFormat="1" ht="30" x14ac:dyDescent="0.25">
      <c r="B22" s="11">
        <v>45450</v>
      </c>
      <c r="C22" s="16" t="s">
        <v>58</v>
      </c>
      <c r="D22" s="14" t="s">
        <v>71</v>
      </c>
      <c r="E22" s="14" t="s">
        <v>75</v>
      </c>
      <c r="F22" s="34">
        <v>1219225.98</v>
      </c>
      <c r="G22" s="34"/>
      <c r="H22" s="40"/>
      <c r="I22" s="14" t="s">
        <v>24</v>
      </c>
      <c r="J22" s="14" t="s">
        <v>88</v>
      </c>
      <c r="K22" s="11">
        <v>45747</v>
      </c>
      <c r="L22" s="14"/>
      <c r="M22" s="12" t="s">
        <v>30</v>
      </c>
    </row>
    <row r="23" spans="2:13" s="22" customFormat="1" ht="45" x14ac:dyDescent="0.25">
      <c r="B23" s="11">
        <v>45566</v>
      </c>
      <c r="C23" s="16" t="s">
        <v>102</v>
      </c>
      <c r="D23" s="14" t="s">
        <v>71</v>
      </c>
      <c r="E23" s="14" t="s">
        <v>103</v>
      </c>
      <c r="F23" s="56">
        <v>250000</v>
      </c>
      <c r="G23" s="34"/>
      <c r="H23" s="40"/>
      <c r="I23" s="14" t="s">
        <v>24</v>
      </c>
      <c r="J23" s="14" t="s">
        <v>107</v>
      </c>
      <c r="K23" s="11">
        <v>45930</v>
      </c>
      <c r="L23" s="14"/>
      <c r="M23" s="12" t="s">
        <v>30</v>
      </c>
    </row>
    <row r="24" spans="2:13" s="22" customFormat="1" ht="60" x14ac:dyDescent="0.25">
      <c r="B24" s="11">
        <v>45547</v>
      </c>
      <c r="C24" s="16" t="s">
        <v>104</v>
      </c>
      <c r="D24" s="14" t="s">
        <v>105</v>
      </c>
      <c r="E24" s="14" t="s">
        <v>106</v>
      </c>
      <c r="F24" s="56">
        <v>27500</v>
      </c>
      <c r="G24" s="34"/>
      <c r="H24" s="40"/>
      <c r="I24" s="14" t="s">
        <v>24</v>
      </c>
      <c r="J24" s="14" t="s">
        <v>108</v>
      </c>
      <c r="K24" s="11">
        <v>45744</v>
      </c>
      <c r="L24" s="14"/>
      <c r="M24" s="12" t="s">
        <v>31</v>
      </c>
    </row>
    <row r="25" spans="2:13" s="55" customFormat="1" x14ac:dyDescent="0.25"/>
    <row r="26" spans="2:13" ht="18.75" x14ac:dyDescent="0.3">
      <c r="C26" s="23"/>
      <c r="D26" s="26"/>
      <c r="E26" s="26"/>
      <c r="F26" s="35"/>
    </row>
    <row r="27" spans="2:13" x14ac:dyDescent="0.25">
      <c r="C27" s="41">
        <f>COUNTA(C10:C24)</f>
        <v>15</v>
      </c>
      <c r="D27" s="42" t="s">
        <v>44</v>
      </c>
      <c r="E27" s="42"/>
      <c r="F27" s="43">
        <f>SUM(F10:F24)</f>
        <v>27531455.48</v>
      </c>
    </row>
    <row r="28" spans="2:13" x14ac:dyDescent="0.25">
      <c r="C28"/>
    </row>
    <row r="31" spans="2:13" ht="18.75" x14ac:dyDescent="0.3">
      <c r="B31" s="21" t="s">
        <v>43</v>
      </c>
    </row>
    <row r="32" spans="2:13" s="10" customFormat="1" ht="45" x14ac:dyDescent="0.25">
      <c r="B32" s="11">
        <v>45377</v>
      </c>
      <c r="C32" s="16" t="s">
        <v>96</v>
      </c>
      <c r="D32" s="12" t="s">
        <v>97</v>
      </c>
      <c r="E32" s="12" t="s">
        <v>98</v>
      </c>
      <c r="F32" s="57">
        <v>30345.07</v>
      </c>
      <c r="G32" s="58">
        <v>8308.5</v>
      </c>
      <c r="H32" s="33">
        <f>+F32+G32</f>
        <v>38653.57</v>
      </c>
      <c r="I32" s="12" t="s">
        <v>24</v>
      </c>
      <c r="J32" s="12" t="s">
        <v>100</v>
      </c>
      <c r="K32" s="11">
        <v>45596</v>
      </c>
      <c r="L32" s="12"/>
      <c r="M32" s="12" t="s">
        <v>31</v>
      </c>
    </row>
    <row r="33" spans="2:13" s="10" customFormat="1" ht="60" x14ac:dyDescent="0.25">
      <c r="B33" s="11">
        <v>45383</v>
      </c>
      <c r="C33" s="16" t="s">
        <v>99</v>
      </c>
      <c r="D33" s="12" t="s">
        <v>64</v>
      </c>
      <c r="E33" s="12" t="s">
        <v>77</v>
      </c>
      <c r="F33" s="57">
        <v>2250000</v>
      </c>
      <c r="G33" s="58">
        <v>212690</v>
      </c>
      <c r="H33" s="33">
        <f>+F33+G33</f>
        <v>2462690</v>
      </c>
      <c r="I33" s="12" t="s">
        <v>27</v>
      </c>
      <c r="J33" s="12" t="s">
        <v>101</v>
      </c>
      <c r="K33" s="11">
        <v>46477</v>
      </c>
      <c r="L33" s="12"/>
      <c r="M33" s="12" t="s">
        <v>40</v>
      </c>
    </row>
    <row r="34" spans="2:13" s="10" customFormat="1" x14ac:dyDescent="0.25">
      <c r="B34" s="11"/>
      <c r="C34" s="16"/>
      <c r="D34" s="12"/>
      <c r="E34" s="12"/>
      <c r="F34" s="33"/>
      <c r="G34" s="33"/>
      <c r="H34" s="33"/>
      <c r="I34" s="12"/>
      <c r="J34" s="12"/>
      <c r="K34" s="11"/>
      <c r="L34" s="12"/>
      <c r="M34" s="12"/>
    </row>
    <row r="35" spans="2:13" s="10" customFormat="1" x14ac:dyDescent="0.25">
      <c r="B35" s="11"/>
      <c r="C35" s="16"/>
      <c r="D35" s="12"/>
      <c r="E35" s="12"/>
      <c r="F35" s="33"/>
      <c r="G35" s="33"/>
      <c r="H35" s="33"/>
      <c r="I35" s="12"/>
      <c r="J35" s="12"/>
      <c r="K35" s="11"/>
      <c r="L35" s="12"/>
      <c r="M35" s="12"/>
    </row>
    <row r="37" spans="2:13" x14ac:dyDescent="0.25">
      <c r="C37" s="41">
        <f>COUNTA(C32:C35)</f>
        <v>2</v>
      </c>
      <c r="D37" s="42" t="s">
        <v>45</v>
      </c>
      <c r="E37" s="42"/>
      <c r="F37" s="44"/>
      <c r="G37" s="43"/>
      <c r="H37" s="43">
        <f>SUM(H32:H35)</f>
        <v>2501343.5699999998</v>
      </c>
    </row>
    <row r="40" spans="2:13" ht="18.75" x14ac:dyDescent="0.3">
      <c r="C40" s="46" t="s">
        <v>47</v>
      </c>
      <c r="D40" s="47">
        <f>+C27</f>
        <v>15</v>
      </c>
      <c r="E40" s="48">
        <f>+F27</f>
        <v>27531455.48</v>
      </c>
    </row>
    <row r="41" spans="2:13" ht="18.75" x14ac:dyDescent="0.3">
      <c r="C41" s="46" t="s">
        <v>46</v>
      </c>
      <c r="D41" s="47">
        <f>+C37</f>
        <v>2</v>
      </c>
      <c r="E41" s="48">
        <f>+H37</f>
        <v>2501343.5699999998</v>
      </c>
    </row>
    <row r="42" spans="2:13" ht="19.5" thickBot="1" x14ac:dyDescent="0.35">
      <c r="C42" s="37" t="s">
        <v>48</v>
      </c>
      <c r="D42" s="45">
        <f>SUM(D40:D41)</f>
        <v>17</v>
      </c>
      <c r="E42" s="49">
        <f>SUM(E40:E41)</f>
        <v>30032799.050000001</v>
      </c>
    </row>
    <row r="43" spans="2:13" ht="15.75" thickTop="1" x14ac:dyDescent="0.25"/>
  </sheetData>
  <dataConsolidate/>
  <mergeCells count="4">
    <mergeCell ref="D2:E2"/>
    <mergeCell ref="D4:E4"/>
    <mergeCell ref="B4:C4"/>
    <mergeCell ref="B2:C2"/>
  </mergeCells>
  <phoneticPr fontId="13" type="noConversion"/>
  <pageMargins left="0.7" right="0.7" top="0.75" bottom="0.75" header="0.3" footer="0.3"/>
  <pageSetup paperSize="5" scale="5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'DO NOT DELETE'!$A$1:$A$4</xm:f>
          </x14:formula1>
          <xm:sqref>I26:I1048576 I8:I24</xm:sqref>
        </x14:dataValidation>
        <x14:dataValidation type="list" allowBlank="1" showInputMessage="1" showErrorMessage="1" xr:uid="{00000000-0002-0000-0000-000001000000}">
          <x14:formula1>
            <xm:f>'DO NOT DELETE'!$B$1:$B$12</xm:f>
          </x14:formula1>
          <xm:sqref>M26:M1048576 M8:M24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workbookViewId="0">
      <selection activeCell="A5" sqref="A5"/>
    </sheetView>
  </sheetViews>
  <sheetFormatPr defaultRowHeight="15" x14ac:dyDescent="0.25"/>
  <cols>
    <col min="1" max="1" width="87.42578125" customWidth="1"/>
    <col min="2" max="2" width="79.7109375" bestFit="1" customWidth="1"/>
  </cols>
  <sheetData>
    <row r="1" spans="1:2" x14ac:dyDescent="0.25">
      <c r="A1" s="7" t="s">
        <v>24</v>
      </c>
      <c r="B1" t="s">
        <v>30</v>
      </c>
    </row>
    <row r="2" spans="1:2" x14ac:dyDescent="0.25">
      <c r="A2" s="7" t="s">
        <v>25</v>
      </c>
      <c r="B2" t="s">
        <v>31</v>
      </c>
    </row>
    <row r="3" spans="1:2" x14ac:dyDescent="0.25">
      <c r="A3" s="7" t="s">
        <v>26</v>
      </c>
      <c r="B3" t="s">
        <v>32</v>
      </c>
    </row>
    <row r="4" spans="1:2" x14ac:dyDescent="0.25">
      <c r="A4" s="7" t="s">
        <v>27</v>
      </c>
      <c r="B4" t="s">
        <v>33</v>
      </c>
    </row>
    <row r="5" spans="1:2" x14ac:dyDescent="0.25">
      <c r="A5" s="7"/>
      <c r="B5" t="s">
        <v>34</v>
      </c>
    </row>
    <row r="6" spans="1:2" x14ac:dyDescent="0.25">
      <c r="A6" s="7"/>
      <c r="B6" t="s">
        <v>35</v>
      </c>
    </row>
    <row r="7" spans="1:2" x14ac:dyDescent="0.25">
      <c r="A7" s="7"/>
      <c r="B7" t="s">
        <v>36</v>
      </c>
    </row>
    <row r="8" spans="1:2" x14ac:dyDescent="0.25">
      <c r="A8" s="7"/>
      <c r="B8" t="s">
        <v>37</v>
      </c>
    </row>
    <row r="9" spans="1:2" x14ac:dyDescent="0.25">
      <c r="A9" s="7"/>
      <c r="B9" t="s">
        <v>38</v>
      </c>
    </row>
    <row r="10" spans="1:2" x14ac:dyDescent="0.25">
      <c r="A10" s="7"/>
      <c r="B10" t="s">
        <v>39</v>
      </c>
    </row>
    <row r="11" spans="1:2" x14ac:dyDescent="0.25">
      <c r="B11" t="s">
        <v>40</v>
      </c>
    </row>
    <row r="12" spans="1:2" x14ac:dyDescent="0.25">
      <c r="B12" t="s">
        <v>41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 xmlns="6652cd86-fecf-4cb3-83f3-7678a290ce67" xsi:nil="true"/>
    <pos xmlns="6652cd86-fecf-4cb3-83f3-7678a290ce67">98302.5</pos>
    <parentGuid xmlns="6652cd86-fecf-4cb3-83f3-7678a290ce67" xsi:nil="true"/>
    <otherNumber xmlns="6652cd86-fecf-4cb3-83f3-7678a290ce67" xsi:nil="true"/>
    <assignedToG xmlns="6652cd86-fecf-4cb3-83f3-7678a290ce67" xsi:nil="true"/>
    <ministries xmlns="6652cd86-fecf-4cb3-83f3-7678a290ce67" xsi:nil="true"/>
    <due xmlns="6652cd86-fecf-4cb3-83f3-7678a290ce67" xsi:nil="true"/>
    <rush xmlns="6652cd86-fecf-4cb3-83f3-7678a290ce67" xsi:nil="true"/>
    <completedOn xmlns="6652cd86-fecf-4cb3-83f3-7678a290ce67" xsi:nil="true"/>
    <branch xmlns="6652cd86-fecf-4cb3-83f3-7678a290ce67" xsi:nil="true"/>
    <colleaguesG xmlns="6652cd86-fecf-4cb3-83f3-7678a290ce67" xsi:nil="true"/>
    <lcf76f155ced4ddcb4097134ff3c332f xmlns="6652cd86-fecf-4cb3-83f3-7678a290ce67">
      <Terms xmlns="http://schemas.microsoft.com/office/infopath/2007/PartnerControls"/>
    </lcf76f155ced4ddcb4097134ff3c332f>
    <TaxCatchAll xmlns="6fe9af5a-ed8a-4244-928d-e56d06aad847" xsi:nil="true"/>
    <documentStringNames xmlns="6652cd86-fecf-4cb3-83f3-7678a290ce67" xsi:nil="true"/>
    <watchersG xmlns="6652cd86-fecf-4cb3-83f3-7678a290ce67" xsi:nil="true"/>
    <createdOn xmlns="6652cd86-fecf-4cb3-83f3-7678a290ce67" xsi:nil="true"/>
    <subcategory xmlns="6652cd86-fecf-4cb3-83f3-7678a290ce67" xsi:nil="true"/>
    <blueprintVersion xmlns="6652cd86-fecf-4cb3-83f3-7678a290ce67" xsi:nil="true"/>
    <formVersion xmlns="6652cd86-fecf-4cb3-83f3-7678a290ce67" xsi:nil="true"/>
    <mediator xmlns="6652cd86-fecf-4cb3-83f3-7678a290ce67">
      <UserInfo>
        <DisplayName/>
        <AccountId xsi:nil="true"/>
        <AccountType/>
      </UserInfo>
    </mediator>
    <assignedToSiteUser xmlns="6652cd86-fecf-4cb3-83f3-7678a290ce67">
      <UserInfo>
        <DisplayName/>
        <AccountId xsi:nil="true"/>
        <AccountType/>
      </UserInfo>
    </assignedToSiteUser>
    <blueprint xmlns="6652cd86-fecf-4cb3-83f3-7678a290ce67" xsi:nil="true"/>
    <crossMinistry xmlns="6652cd86-fecf-4cb3-83f3-7678a290ce67" xsi:nil="true"/>
    <history xmlns="6652cd86-fecf-4cb3-83f3-7678a290ce67" xsi:nil="true"/>
    <entityType xmlns="6652cd86-fecf-4cb3-83f3-7678a290ce67">4</entityType>
    <color xmlns="6652cd86-fecf-4cb3-83f3-7678a290ce67" xsi:nil="true"/>
    <folderName xmlns="6652cd86-fecf-4cb3-83f3-7678a290ce67" xsi:nil="true"/>
    <whenToArchive xmlns="6652cd86-fecf-4cb3-83f3-7678a290ce67" xsi:nil="true"/>
    <assignedToGroups xmlns="6652cd86-fecf-4cb3-83f3-7678a290ce67">
      <UserInfo>
        <DisplayName/>
        <AccountId xsi:nil="true"/>
        <AccountType/>
      </UserInfo>
    </assignedToGroups>
    <groupWatchers xmlns="6652cd86-fecf-4cb3-83f3-7678a290ce67">
      <UserInfo>
        <DisplayName/>
        <AccountId xsi:nil="true"/>
        <AccountType/>
      </UserInfo>
    </groupWatchers>
    <info xmlns="6652cd86-fecf-4cb3-83f3-7678a290ce67" xsi:nil="true"/>
    <uniqueMinistryId xmlns="6652cd86-fecf-4cb3-83f3-7678a290ce67" xsi:nil="true"/>
    <formAnswers xmlns="6652cd86-fecf-4cb3-83f3-7678a290ce6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8AF8B2A2939F42995D160E88E64A50" ma:contentTypeVersion="52" ma:contentTypeDescription="Create a new document." ma:contentTypeScope="" ma:versionID="08d81f9970e34af28e93c78efa078714">
  <xsd:schema xmlns:xsd="http://www.w3.org/2001/XMLSchema" xmlns:xs="http://www.w3.org/2001/XMLSchema" xmlns:p="http://schemas.microsoft.com/office/2006/metadata/properties" xmlns:ns2="6652cd86-fecf-4cb3-83f3-7678a290ce67" xmlns:ns3="6fe9af5a-ed8a-4244-928d-e56d06aad847" targetNamespace="http://schemas.microsoft.com/office/2006/metadata/properties" ma:root="true" ma:fieldsID="448bcd6f0c06d02349dfe6fe3919fd00" ns2:_="" ns3:_="">
    <xsd:import namespace="6652cd86-fecf-4cb3-83f3-7678a290ce67"/>
    <xsd:import namespace="6fe9af5a-ed8a-4244-928d-e56d06aad847"/>
    <xsd:element name="properties">
      <xsd:complexType>
        <xsd:sequence>
          <xsd:element name="documentManagement">
            <xsd:complexType>
              <xsd:all>
                <xsd:element ref="ns2:desc" minOccurs="0"/>
                <xsd:element ref="ns2:history" minOccurs="0"/>
                <xsd:element ref="ns2:info" minOccurs="0"/>
                <xsd:element ref="ns2:formAnswers" minOccurs="0"/>
                <xsd:element ref="ns2:otherNumber" minOccurs="0"/>
                <xsd:element ref="ns2:uniqueMinistryId" minOccurs="0"/>
                <xsd:element ref="ns2:subcategory" minOccurs="0"/>
                <xsd:element ref="ns2:parentGuid" minOccurs="0"/>
                <xsd:element ref="ns2:folderName" minOccurs="0"/>
                <xsd:element ref="ns2:due" minOccurs="0"/>
                <xsd:element ref="ns2:createdOn" minOccurs="0"/>
                <xsd:element ref="ns2:completedOn" minOccurs="0"/>
                <xsd:element ref="ns2:whenToArchive" minOccurs="0"/>
                <xsd:element ref="ns2:rush" minOccurs="0"/>
                <xsd:element ref="ns2:blueprintVersion" minOccurs="0"/>
                <xsd:element ref="ns2:pos" minOccurs="0"/>
                <xsd:element ref="ns2:entityType" minOccurs="0"/>
                <xsd:element ref="ns2:branch" minOccurs="0"/>
                <xsd:element ref="ns2:color" minOccurs="0"/>
                <xsd:element ref="ns2:formVersion" minOccurs="0"/>
                <xsd:element ref="ns2:blueprint" minOccurs="0"/>
                <xsd:element ref="ns2:assignedToG" minOccurs="0"/>
                <xsd:element ref="ns2:assignedToGroups" minOccurs="0"/>
                <xsd:element ref="ns2:mediator" minOccurs="0"/>
                <xsd:element ref="ns2:assignedToSiteUser" minOccurs="0"/>
                <xsd:element ref="ns2:colleaguesG" minOccurs="0"/>
                <xsd:element ref="ns2:watchersG" minOccurs="0"/>
                <xsd:element ref="ns2:groupWatchers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SearchProperties" minOccurs="0"/>
                <xsd:element ref="ns2:documentStringNames" minOccurs="0"/>
                <xsd:element ref="ns2:crossMinistry" minOccurs="0"/>
                <xsd:element ref="ns2:ministr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52cd86-fecf-4cb3-83f3-7678a290ce67" elementFormDefault="qualified">
    <xsd:import namespace="http://schemas.microsoft.com/office/2006/documentManagement/types"/>
    <xsd:import namespace="http://schemas.microsoft.com/office/infopath/2007/PartnerControls"/>
    <xsd:element name="desc" ma:index="8" nillable="true" ma:displayName="desc" ma:internalName="desc">
      <xsd:simpleType>
        <xsd:restriction base="dms:Note">
          <xsd:maxLength value="255"/>
        </xsd:restriction>
      </xsd:simpleType>
    </xsd:element>
    <xsd:element name="history" ma:index="9" nillable="true" ma:displayName="history" ma:internalName="history">
      <xsd:simpleType>
        <xsd:restriction base="dms:Note">
          <xsd:maxLength value="255"/>
        </xsd:restriction>
      </xsd:simpleType>
    </xsd:element>
    <xsd:element name="info" ma:index="10" nillable="true" ma:displayName="info" ma:internalName="info">
      <xsd:simpleType>
        <xsd:restriction base="dms:Note">
          <xsd:maxLength value="255"/>
        </xsd:restriction>
      </xsd:simpleType>
    </xsd:element>
    <xsd:element name="formAnswers" ma:index="11" nillable="true" ma:displayName="formAnswers" ma:internalName="formAnswers">
      <xsd:simpleType>
        <xsd:restriction base="dms:Note">
          <xsd:maxLength value="255"/>
        </xsd:restriction>
      </xsd:simpleType>
    </xsd:element>
    <xsd:element name="otherNumber" ma:index="12" nillable="true" ma:displayName="otherNumber" ma:indexed="true" ma:internalName="otherNumber">
      <xsd:simpleType>
        <xsd:restriction base="dms:Text">
          <xsd:maxLength value="255"/>
        </xsd:restriction>
      </xsd:simpleType>
    </xsd:element>
    <xsd:element name="uniqueMinistryId" ma:index="13" nillable="true" ma:displayName="uniqueMinistryId" ma:indexed="true" ma:internalName="uniqueMinistryId">
      <xsd:simpleType>
        <xsd:restriction base="dms:Text">
          <xsd:maxLength value="255"/>
        </xsd:restriction>
      </xsd:simpleType>
    </xsd:element>
    <xsd:element name="subcategory" ma:index="14" nillable="true" ma:displayName="subcategory" ma:indexed="true" ma:internalName="subcategory">
      <xsd:simpleType>
        <xsd:restriction base="dms:Text">
          <xsd:maxLength value="255"/>
        </xsd:restriction>
      </xsd:simpleType>
    </xsd:element>
    <xsd:element name="parentGuid" ma:index="15" nillable="true" ma:displayName="parentGuid" ma:internalName="parentGuid">
      <xsd:simpleType>
        <xsd:restriction base="dms:Text">
          <xsd:maxLength value="255"/>
        </xsd:restriction>
      </xsd:simpleType>
    </xsd:element>
    <xsd:element name="folderName" ma:index="16" nillable="true" ma:displayName="folderName" ma:internalName="folderName">
      <xsd:simpleType>
        <xsd:restriction base="dms:Text">
          <xsd:maxLength value="255"/>
        </xsd:restriction>
      </xsd:simpleType>
    </xsd:element>
    <xsd:element name="due" ma:index="17" nillable="true" ma:displayName="due" ma:format="DateOnly" ma:internalName="due">
      <xsd:simpleType>
        <xsd:restriction base="dms:DateTime"/>
      </xsd:simpleType>
    </xsd:element>
    <xsd:element name="createdOn" ma:index="18" nillable="true" ma:displayName="createdOn" ma:format="DateOnly" ma:internalName="createdOn">
      <xsd:simpleType>
        <xsd:restriction base="dms:DateTime"/>
      </xsd:simpleType>
    </xsd:element>
    <xsd:element name="completedOn" ma:index="19" nillable="true" ma:displayName="completedOn" ma:format="DateOnly" ma:internalName="completedOn">
      <xsd:simpleType>
        <xsd:restriction base="dms:DateTime"/>
      </xsd:simpleType>
    </xsd:element>
    <xsd:element name="whenToArchive" ma:index="20" nillable="true" ma:displayName="whenToArchive" ma:format="DateOnly" ma:indexed="true" ma:internalName="whenToArchive">
      <xsd:simpleType>
        <xsd:restriction base="dms:DateTime"/>
      </xsd:simpleType>
    </xsd:element>
    <xsd:element name="rush" ma:index="21" nillable="true" ma:displayName="rush" ma:indexed="true" ma:internalName="rush">
      <xsd:simpleType>
        <xsd:restriction base="dms:Number"/>
      </xsd:simpleType>
    </xsd:element>
    <xsd:element name="blueprintVersion" ma:index="22" nillable="true" ma:displayName="blueprintVersion" ma:internalName="blueprintVersion">
      <xsd:simpleType>
        <xsd:restriction base="dms:Number"/>
      </xsd:simpleType>
    </xsd:element>
    <xsd:element name="pos" ma:index="23" nillable="true" ma:displayName="pos" ma:internalName="pos">
      <xsd:simpleType>
        <xsd:restriction base="dms:Number"/>
      </xsd:simpleType>
    </xsd:element>
    <xsd:element name="entityType" ma:index="24" nillable="true" ma:displayName="entityType" ma:indexed="true" ma:internalName="entityType">
      <xsd:simpleType>
        <xsd:restriction base="dms:Number"/>
      </xsd:simpleType>
    </xsd:element>
    <xsd:element name="branch" ma:index="25" nillable="true" ma:displayName="branch" ma:indexed="true" ma:list="{22398C44-67A3-4674-AD04-511FEACE7D0F}" ma:internalName="branch" ma:showField="ID">
      <xsd:simpleType>
        <xsd:restriction base="dms:Lookup"/>
      </xsd:simpleType>
    </xsd:element>
    <xsd:element name="color" ma:index="26" nillable="true" ma:displayName="color" ma:list="{B3B746B2-7247-467A-9F9A-791039112B8C}" ma:internalName="color" ma:showField="ID">
      <xsd:simpleType>
        <xsd:restriction base="dms:Lookup"/>
      </xsd:simpleType>
    </xsd:element>
    <xsd:element name="formVersion" ma:index="27" nillable="true" ma:displayName="formVersion" ma:list="{BF261706-87C6-4441-83A8-9D5AF7AC8548}" ma:internalName="formVersion" ma:showField="ID">
      <xsd:simpleType>
        <xsd:restriction base="dms:Lookup"/>
      </xsd:simpleType>
    </xsd:element>
    <xsd:element name="blueprint" ma:index="28" nillable="true" ma:displayName="blueprint" ma:list="{F4BE805F-DAB4-4628-9BCF-5745BBC9A5AA}" ma:internalName="blueprint" ma:showField="ID">
      <xsd:simpleType>
        <xsd:restriction base="dms:Lookup"/>
      </xsd:simpleType>
    </xsd:element>
    <xsd:element name="assignedToG" ma:index="29" nillable="true" ma:displayName="assignedToG" ma:indexed="true" ma:list="{C8BFF6DD-6C28-4F22-90F9-77385803A830}" ma:internalName="assignedToG" ma:readOnly="false" ma:showField="Title">
      <xsd:simpleType>
        <xsd:restriction base="dms:Lookup"/>
      </xsd:simpleType>
    </xsd:element>
    <xsd:element name="assignedToGroups" ma:index="30" nillable="true" ma:displayName="assignedToGroups" ma:list="UserInfo" ma:SearchPeopleOnly="false" ma:internalName="assignedTo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tor" ma:index="31" nillable="true" ma:displayName="mediator" ma:list="UserInfo" ma:SearchPeopleOnly="false" ma:internalName="mediat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ssignedToSiteUser" ma:index="32" nillable="true" ma:displayName="assignedToSiteUser" ma:indexed="true" ma:list="UserInfo" ma:internalName="assignedToSiteUs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lleaguesG" ma:index="33" nillable="true" ma:displayName="colleaguesG" ma:list="{C8BFF6DD-6C28-4F22-90F9-77385803A830}" ma:internalName="colleaguesG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watchersG" ma:index="34" nillable="true" ma:displayName="watchersG" ma:list="{C8BFF6DD-6C28-4F22-90F9-77385803A830}" ma:internalName="watchersG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roupWatchers" ma:index="35" nillable="true" ma:displayName="groupWatchers" ma:list="UserInfo" ma:SearchPeopleOnly="false" ma:internalName="groupWat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3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3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42" nillable="true" ma:taxonomy="true" ma:internalName="lcf76f155ced4ddcb4097134ff3c332f" ma:taxonomyFieldName="MediaServiceImageTags" ma:displayName="Image Tags" ma:readOnly="false" ma:fieldId="{5cf76f15-5ced-4ddc-b409-7134ff3c332f}" ma:taxonomyMulti="true" ma:sspId="a9b50559-7390-452f-8d4d-780c6c1e43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4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4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4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4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4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5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ocumentStringNames" ma:index="51" nillable="true" ma:displayName="documentStringNames" ma:internalName="documentStringNames">
      <xsd:simpleType>
        <xsd:restriction base="dms:Note">
          <xsd:maxLength value="255"/>
        </xsd:restriction>
      </xsd:simpleType>
    </xsd:element>
    <xsd:element name="crossMinistry" ma:index="52" nillable="true" ma:displayName="crossMinistry" ma:internalName="crossMinistry">
      <xsd:simpleType>
        <xsd:restriction base="dms:Number"/>
      </xsd:simpleType>
    </xsd:element>
    <xsd:element name="ministries" ma:index="53" nillable="true" ma:displayName="ministries" ma:list="{E8535DDF-3CC1-4F0A-9FC3-EDCC4C1918B4}" ma:internalName="ministries" ma:showField="I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e9af5a-ed8a-4244-928d-e56d06aad847" elementFormDefault="qualified">
    <xsd:import namespace="http://schemas.microsoft.com/office/2006/documentManagement/types"/>
    <xsd:import namespace="http://schemas.microsoft.com/office/infopath/2007/PartnerControls"/>
    <xsd:element name="SharedWithUsers" ma:index="3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43" nillable="true" ma:displayName="Taxonomy Catch All Column" ma:hidden="true" ma:list="{66428770-232f-4c77-9a39-a6fce1c18297}" ma:internalName="TaxCatchAll" ma:showField="CatchAllData" ma:web="6fe9af5a-ed8a-4244-928d-e56d06aad8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7531DE-1DD6-463A-9747-C310621D8919}">
  <ds:schemaRefs>
    <ds:schemaRef ds:uri="http://schemas.microsoft.com/office/2006/metadata/properties"/>
    <ds:schemaRef ds:uri="http://schemas.microsoft.com/office/infopath/2007/PartnerControls"/>
    <ds:schemaRef ds:uri="6652cd86-fecf-4cb3-83f3-7678a290ce67"/>
    <ds:schemaRef ds:uri="6fe9af5a-ed8a-4244-928d-e56d06aad847"/>
  </ds:schemaRefs>
</ds:datastoreItem>
</file>

<file path=customXml/itemProps2.xml><?xml version="1.0" encoding="utf-8"?>
<ds:datastoreItem xmlns:ds="http://schemas.openxmlformats.org/officeDocument/2006/customXml" ds:itemID="{2862E851-CA1B-4C73-8251-C2D8BEB0F5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670894-E5B0-4D61-AAA5-3348811644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52cd86-fecf-4cb3-83f3-7678a290ce67"/>
    <ds:schemaRef ds:uri="6fe9af5a-ed8a-4244-928d-e56d06aad8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Q1 FY25</vt:lpstr>
      <vt:lpstr>DO NOT DELETE</vt:lpstr>
      <vt:lpstr>'Q1 FY25'!Print_Area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Rioux, Luke MUNI:EX</cp:lastModifiedBy>
  <cp:lastPrinted>2016-05-26T00:13:29Z</cp:lastPrinted>
  <dcterms:created xsi:type="dcterms:W3CDTF">2016-05-20T21:39:28Z</dcterms:created>
  <dcterms:modified xsi:type="dcterms:W3CDTF">2024-10-21T17:58:37Z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0x010100EF8AF8B2A2939F42995D160E88E64A50</vt:lpwstr>
  </property>
  <property fmtid="{D5CDD505-2E9C-101B-9397-08002B2CF9AE}" pid="3" name="MediaServiceImageTags">
    <vt:lpwstr/>
  </property>
</Properties>
</file>