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fp.idir.bcgov\S177\S77106\General\BIAS\REPORTS\CIRMO Reporting Services\OI File Transfer\CIRMOTeam\CIRMOTeamsPubs\CTZ-2021-11050\"/>
    </mc:Choice>
  </mc:AlternateContent>
  <xr:revisionPtr revIDLastSave="0" documentId="8_{55893C35-1513-4C7A-B14D-578CE3DB7DBB}" xr6:coauthVersionLast="46" xr6:coauthVersionMax="46" xr10:uidLastSave="{00000000-0000-0000-0000-000000000000}"/>
  <bookViews>
    <workbookView xWindow="-108" yWindow="-108" windowWidth="23256" windowHeight="12576" tabRatio="785" activeTab="5" xr2:uid="{225446B7-0341-42CD-8AA3-C3D12DB6AE82}"/>
  </bookViews>
  <sheets>
    <sheet name="Instructions" sheetId="1" r:id="rId1"/>
    <sheet name="Summary" sheetId="20" r:id="rId2"/>
    <sheet name="Transition Costs" sheetId="28" r:id="rId3"/>
    <sheet name="Transition Effort" sheetId="27" r:id="rId4"/>
    <sheet name="ServiceNow Costs" sheetId="31" r:id="rId5"/>
    <sheet name="ServiceNow Effort" sheetId="30" r:id="rId6"/>
    <sheet name="Long Term Rates" sheetId="4" r:id="rId7"/>
    <sheet name="Long Term Average Rate" sheetId="29" r:id="rId8"/>
    <sheet name="Short Term Rates" sheetId="21" r:id="rId9"/>
    <sheet name="Short Term weighted average" sheetId="26" r:id="rId10"/>
    <sheet name="Core Services_YR1_Effort" sheetId="13" r:id="rId11"/>
    <sheet name="Core Services_YR2_Effort" sheetId="22" r:id="rId12"/>
    <sheet name="Core Services_YR3_Effort" sheetId="23" r:id="rId13"/>
    <sheet name="Core Services_YR4_Effort" sheetId="24" r:id="rId14"/>
    <sheet name="Core Services_YR5_Effort" sheetId="25" r:id="rId15"/>
    <sheet name="Core Services Cap" sheetId="14" r:id="rId16"/>
    <sheet name="Social Services Team" sheetId="6" r:id="rId17"/>
    <sheet name="Drop downs" sheetId="17" state="hidden" r:id="rId18"/>
  </sheets>
  <definedNames>
    <definedName name="_xlnm._FilterDatabase" localSheetId="17" hidden="1">'Drop downs'!#REF!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2" i="31" l="1"/>
  <c r="BC13" i="31"/>
  <c r="BC14" i="31"/>
  <c r="BC15" i="31"/>
  <c r="BC16" i="31"/>
  <c r="BC17" i="31"/>
  <c r="BC18" i="31"/>
  <c r="BC19" i="31"/>
  <c r="BC20" i="31"/>
  <c r="BC21" i="31"/>
  <c r="BC22" i="31"/>
  <c r="BC23" i="31"/>
  <c r="BC24" i="31"/>
  <c r="BC25" i="31"/>
  <c r="BC26" i="31"/>
  <c r="BC27" i="31"/>
  <c r="BC28" i="31"/>
  <c r="BC29" i="31"/>
  <c r="BC11" i="31"/>
  <c r="AZ12" i="31"/>
  <c r="AZ13" i="31"/>
  <c r="AZ14" i="31"/>
  <c r="AZ15" i="31"/>
  <c r="AZ16" i="31"/>
  <c r="AZ17" i="31"/>
  <c r="AZ18" i="31"/>
  <c r="AZ19" i="31"/>
  <c r="AZ20" i="31"/>
  <c r="AZ21" i="31"/>
  <c r="AZ22" i="31"/>
  <c r="AZ23" i="31"/>
  <c r="AZ24" i="31"/>
  <c r="AZ25" i="31"/>
  <c r="AZ26" i="31"/>
  <c r="AZ27" i="31"/>
  <c r="AZ28" i="31"/>
  <c r="AZ29" i="31"/>
  <c r="AZ11" i="31"/>
  <c r="AW12" i="31"/>
  <c r="AW13" i="31"/>
  <c r="AW14" i="31"/>
  <c r="AW15" i="31"/>
  <c r="AW16" i="31"/>
  <c r="AW17" i="31"/>
  <c r="AW18" i="31"/>
  <c r="AW19" i="31"/>
  <c r="AW20" i="31"/>
  <c r="AW21" i="31"/>
  <c r="AW22" i="31"/>
  <c r="AW23" i="31"/>
  <c r="AW24" i="31"/>
  <c r="AW25" i="31"/>
  <c r="AW26" i="31"/>
  <c r="AW27" i="31"/>
  <c r="AW28" i="31"/>
  <c r="AW29" i="31"/>
  <c r="AW11" i="31"/>
  <c r="AT12" i="31"/>
  <c r="AT13" i="31"/>
  <c r="AT14" i="31"/>
  <c r="AT15" i="31"/>
  <c r="AT16" i="31"/>
  <c r="AT17" i="31"/>
  <c r="AT18" i="31"/>
  <c r="AT19" i="31"/>
  <c r="AT20" i="31"/>
  <c r="AT21" i="31"/>
  <c r="AT22" i="31"/>
  <c r="AT23" i="31"/>
  <c r="AT24" i="31"/>
  <c r="AT25" i="31"/>
  <c r="AT26" i="31"/>
  <c r="AT27" i="31"/>
  <c r="AT28" i="31"/>
  <c r="AT29" i="31"/>
  <c r="AT11" i="31"/>
  <c r="AQ12" i="31"/>
  <c r="AQ13" i="31"/>
  <c r="AQ14" i="31"/>
  <c r="AQ15" i="31"/>
  <c r="AQ16" i="31"/>
  <c r="AQ17" i="31"/>
  <c r="AQ18" i="31"/>
  <c r="AQ19" i="31"/>
  <c r="AQ20" i="31"/>
  <c r="AQ21" i="31"/>
  <c r="AQ22" i="31"/>
  <c r="AQ23" i="31"/>
  <c r="AQ24" i="31"/>
  <c r="AQ25" i="31"/>
  <c r="AQ26" i="31"/>
  <c r="AQ27" i="31"/>
  <c r="AQ28" i="31"/>
  <c r="AQ29" i="31"/>
  <c r="AQ11" i="31"/>
  <c r="AN12" i="31"/>
  <c r="AN13" i="31"/>
  <c r="AN14" i="31"/>
  <c r="AN15" i="31"/>
  <c r="AN16" i="31"/>
  <c r="AN17" i="31"/>
  <c r="AN18" i="31"/>
  <c r="AN19" i="31"/>
  <c r="AN20" i="31"/>
  <c r="AN21" i="31"/>
  <c r="AN22" i="31"/>
  <c r="AN23" i="31"/>
  <c r="AN24" i="31"/>
  <c r="AN25" i="31"/>
  <c r="AN26" i="31"/>
  <c r="AN27" i="31"/>
  <c r="AN28" i="31"/>
  <c r="AN29" i="31"/>
  <c r="AN11" i="31"/>
  <c r="AK12" i="31"/>
  <c r="AK13" i="31"/>
  <c r="AK14" i="31"/>
  <c r="AK15" i="31"/>
  <c r="AK16" i="31"/>
  <c r="AK17" i="31"/>
  <c r="AK18" i="31"/>
  <c r="AK19" i="31"/>
  <c r="AK20" i="31"/>
  <c r="AK21" i="31"/>
  <c r="AK22" i="31"/>
  <c r="AK23" i="31"/>
  <c r="AK24" i="31"/>
  <c r="AK25" i="31"/>
  <c r="AK26" i="31"/>
  <c r="AK27" i="31"/>
  <c r="AK28" i="31"/>
  <c r="AK29" i="31"/>
  <c r="AK11" i="31"/>
  <c r="AH12" i="31"/>
  <c r="AH13" i="31"/>
  <c r="AH14" i="31"/>
  <c r="AH15" i="31"/>
  <c r="AH16" i="31"/>
  <c r="AH17" i="31"/>
  <c r="AH18" i="31"/>
  <c r="AH19" i="31"/>
  <c r="AH20" i="31"/>
  <c r="AH21" i="31"/>
  <c r="AH22" i="31"/>
  <c r="AH23" i="31"/>
  <c r="AH24" i="31"/>
  <c r="AH25" i="31"/>
  <c r="AH26" i="31"/>
  <c r="AH27" i="31"/>
  <c r="AH28" i="31"/>
  <c r="AH29" i="31"/>
  <c r="AH11" i="31"/>
  <c r="AE11" i="31"/>
  <c r="Y12" i="31"/>
  <c r="AB12" i="31"/>
  <c r="Y13" i="31"/>
  <c r="AB13" i="31"/>
  <c r="Y14" i="31"/>
  <c r="AB14" i="31"/>
  <c r="Y15" i="31"/>
  <c r="AB15" i="31"/>
  <c r="Y16" i="31"/>
  <c r="AB16" i="31"/>
  <c r="Y17" i="31"/>
  <c r="AB17" i="31"/>
  <c r="Y18" i="31"/>
  <c r="AB18" i="31"/>
  <c r="Y19" i="31"/>
  <c r="AB19" i="31"/>
  <c r="Y20" i="31"/>
  <c r="AB20" i="31"/>
  <c r="Y21" i="31"/>
  <c r="AB21" i="31"/>
  <c r="Y22" i="31"/>
  <c r="AB22" i="31"/>
  <c r="Y23" i="31"/>
  <c r="AB23" i="31"/>
  <c r="Y24" i="31"/>
  <c r="AB24" i="31"/>
  <c r="Y25" i="31"/>
  <c r="AB25" i="31"/>
  <c r="Y26" i="31"/>
  <c r="AB26" i="31"/>
  <c r="Y27" i="31"/>
  <c r="AB27" i="31"/>
  <c r="Y28" i="31"/>
  <c r="AB28" i="31"/>
  <c r="Y29" i="31"/>
  <c r="AB29" i="31"/>
  <c r="AB11" i="31"/>
  <c r="Y11"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V31" i="31"/>
  <c r="V32" i="31"/>
  <c r="V33" i="31"/>
  <c r="V34" i="31"/>
  <c r="V35" i="31"/>
  <c r="V36" i="31"/>
  <c r="V30" i="31"/>
  <c r="V12" i="31"/>
  <c r="V13" i="31"/>
  <c r="V14" i="31"/>
  <c r="V15" i="31"/>
  <c r="V16" i="31"/>
  <c r="V17" i="31"/>
  <c r="V18" i="31"/>
  <c r="V19" i="31"/>
  <c r="V20" i="31"/>
  <c r="V21" i="31"/>
  <c r="V22" i="31"/>
  <c r="V23" i="31"/>
  <c r="V24" i="31"/>
  <c r="V25" i="31"/>
  <c r="V26" i="31"/>
  <c r="V27" i="31"/>
  <c r="V28" i="31"/>
  <c r="V29" i="31"/>
  <c r="V11" i="31"/>
  <c r="S12" i="31"/>
  <c r="S13" i="31"/>
  <c r="S14" i="31"/>
  <c r="S15" i="31"/>
  <c r="S16" i="31"/>
  <c r="S17" i="31"/>
  <c r="S18" i="31"/>
  <c r="S19" i="31"/>
  <c r="S20" i="31"/>
  <c r="S21" i="31"/>
  <c r="S22" i="31"/>
  <c r="S23" i="31"/>
  <c r="S24" i="31"/>
  <c r="S25" i="31"/>
  <c r="S26" i="31"/>
  <c r="S27" i="31"/>
  <c r="S28" i="31"/>
  <c r="S29" i="31"/>
  <c r="S11" i="31"/>
  <c r="P12" i="31"/>
  <c r="P13" i="31"/>
  <c r="P14" i="31"/>
  <c r="P15" i="31"/>
  <c r="P16" i="31"/>
  <c r="P17" i="31"/>
  <c r="P18" i="31"/>
  <c r="P19" i="31"/>
  <c r="P20" i="31"/>
  <c r="P21" i="31"/>
  <c r="P22" i="31"/>
  <c r="P23" i="31"/>
  <c r="P24" i="31"/>
  <c r="P25" i="31"/>
  <c r="P26" i="31"/>
  <c r="P27" i="31"/>
  <c r="P28" i="31"/>
  <c r="P29" i="31"/>
  <c r="P11" i="31"/>
  <c r="N30" i="31"/>
  <c r="O30" i="31"/>
  <c r="P30" i="31"/>
  <c r="Q30" i="31"/>
  <c r="R30" i="31"/>
  <c r="S30" i="31"/>
  <c r="T30" i="31"/>
  <c r="U30" i="31"/>
  <c r="N31" i="31"/>
  <c r="O31" i="31"/>
  <c r="P31" i="31"/>
  <c r="Q31" i="31"/>
  <c r="R31" i="31"/>
  <c r="S31" i="31"/>
  <c r="T31" i="31"/>
  <c r="U31" i="31"/>
  <c r="N32" i="31"/>
  <c r="O32" i="31"/>
  <c r="P32" i="31"/>
  <c r="Q32" i="31"/>
  <c r="R32" i="31"/>
  <c r="S32" i="31"/>
  <c r="T32" i="31"/>
  <c r="U32" i="31"/>
  <c r="N33" i="31"/>
  <c r="O33" i="31"/>
  <c r="P33" i="31"/>
  <c r="Q33" i="31"/>
  <c r="R33" i="31"/>
  <c r="S33" i="31"/>
  <c r="T33" i="31"/>
  <c r="U33" i="31"/>
  <c r="N34" i="31"/>
  <c r="O34" i="31"/>
  <c r="P34" i="31"/>
  <c r="Q34" i="31"/>
  <c r="R34" i="31"/>
  <c r="S34" i="31"/>
  <c r="T34" i="31"/>
  <c r="U34" i="31"/>
  <c r="N35" i="31"/>
  <c r="O35" i="31"/>
  <c r="P35" i="31"/>
  <c r="Q35" i="31"/>
  <c r="R35" i="31"/>
  <c r="S35" i="31"/>
  <c r="T35" i="31"/>
  <c r="U35" i="31"/>
  <c r="N36" i="31"/>
  <c r="O36" i="31"/>
  <c r="P36" i="31"/>
  <c r="Q36" i="31"/>
  <c r="R36" i="31"/>
  <c r="S36" i="31"/>
  <c r="T36" i="31"/>
  <c r="U36" i="31"/>
  <c r="M31" i="31"/>
  <c r="M32" i="31"/>
  <c r="M33" i="31"/>
  <c r="M34" i="31"/>
  <c r="M35" i="31"/>
  <c r="M36" i="31"/>
  <c r="M30" i="31"/>
  <c r="M12" i="31"/>
  <c r="M13" i="31"/>
  <c r="M14" i="31"/>
  <c r="M15" i="31"/>
  <c r="M16" i="31"/>
  <c r="M17" i="31"/>
  <c r="M18" i="31"/>
  <c r="M19" i="31"/>
  <c r="M20" i="31"/>
  <c r="M21" i="31"/>
  <c r="M22" i="31"/>
  <c r="M23" i="31"/>
  <c r="M24" i="31"/>
  <c r="M25" i="31"/>
  <c r="M26" i="31"/>
  <c r="M27" i="31"/>
  <c r="M28" i="31"/>
  <c r="M29" i="31"/>
  <c r="M11" i="31"/>
  <c r="J12" i="31"/>
  <c r="J13" i="31"/>
  <c r="J14" i="31"/>
  <c r="J15" i="31"/>
  <c r="J16" i="31"/>
  <c r="J17" i="31"/>
  <c r="J18" i="31"/>
  <c r="J19" i="31"/>
  <c r="J20" i="31"/>
  <c r="J21" i="31"/>
  <c r="J22" i="31"/>
  <c r="J23" i="31"/>
  <c r="J24" i="31"/>
  <c r="J25" i="31"/>
  <c r="J26" i="31"/>
  <c r="J27" i="31"/>
  <c r="J28" i="31"/>
  <c r="J29" i="31"/>
  <c r="J11" i="31"/>
  <c r="G12" i="31"/>
  <c r="G13" i="31"/>
  <c r="G14" i="31"/>
  <c r="G15" i="31"/>
  <c r="G16" i="31"/>
  <c r="G17" i="31"/>
  <c r="G18" i="31"/>
  <c r="G19" i="31"/>
  <c r="G20" i="31"/>
  <c r="G21" i="31"/>
  <c r="G22" i="31"/>
  <c r="G23" i="31"/>
  <c r="G24" i="31"/>
  <c r="G25" i="31"/>
  <c r="G26" i="31"/>
  <c r="G27" i="31"/>
  <c r="G28" i="31"/>
  <c r="G29" i="31"/>
  <c r="G11" i="31"/>
  <c r="D12" i="31"/>
  <c r="D13" i="31"/>
  <c r="D14" i="31"/>
  <c r="D15" i="31"/>
  <c r="D16" i="31"/>
  <c r="D17" i="31"/>
  <c r="D18" i="31"/>
  <c r="D19" i="31"/>
  <c r="D20" i="31"/>
  <c r="D21" i="31"/>
  <c r="D22" i="31"/>
  <c r="D23" i="31"/>
  <c r="D24" i="31"/>
  <c r="D25" i="31"/>
  <c r="D26" i="31"/>
  <c r="D27" i="31"/>
  <c r="D28" i="31"/>
  <c r="D29" i="31"/>
  <c r="D11" i="31"/>
  <c r="D30" i="31"/>
  <c r="F31" i="6" l="1"/>
  <c r="F30" i="6"/>
  <c r="F29" i="6"/>
  <c r="F28" i="6"/>
  <c r="J28" i="6" s="1"/>
  <c r="O28" i="6" s="1"/>
  <c r="J29" i="6"/>
  <c r="K29" i="6"/>
  <c r="L29" i="6"/>
  <c r="M29" i="6"/>
  <c r="N29" i="6"/>
  <c r="J30" i="6"/>
  <c r="K30" i="6"/>
  <c r="L30" i="6"/>
  <c r="M30" i="6"/>
  <c r="N30" i="6"/>
  <c r="I28" i="6"/>
  <c r="I29" i="6"/>
  <c r="I30" i="6"/>
  <c r="C186" i="25"/>
  <c r="C187" i="25" s="1"/>
  <c r="C188" i="25" s="1"/>
  <c r="C189" i="25" s="1"/>
  <c r="C190" i="25" s="1"/>
  <c r="C191" i="25" s="1"/>
  <c r="C192" i="25" s="1"/>
  <c r="C179" i="25"/>
  <c r="C180" i="25" s="1"/>
  <c r="C181" i="25" s="1"/>
  <c r="C182" i="25" s="1"/>
  <c r="C183" i="25" s="1"/>
  <c r="C184" i="25" s="1"/>
  <c r="C185" i="25" s="1"/>
  <c r="C172" i="25"/>
  <c r="C173" i="25" s="1"/>
  <c r="C174" i="25" s="1"/>
  <c r="C175" i="25" s="1"/>
  <c r="C176" i="25" s="1"/>
  <c r="C177" i="25" s="1"/>
  <c r="C178" i="25" s="1"/>
  <c r="C165" i="25"/>
  <c r="C166" i="25" s="1"/>
  <c r="C167" i="25" s="1"/>
  <c r="C168" i="25" s="1"/>
  <c r="C169" i="25" s="1"/>
  <c r="C170" i="25" s="1"/>
  <c r="C171" i="25" s="1"/>
  <c r="C158" i="25"/>
  <c r="C159" i="25" s="1"/>
  <c r="C160" i="25" s="1"/>
  <c r="C161" i="25" s="1"/>
  <c r="C162" i="25" s="1"/>
  <c r="C163" i="25" s="1"/>
  <c r="C164" i="25" s="1"/>
  <c r="C151" i="25"/>
  <c r="C152" i="25" s="1"/>
  <c r="C153" i="25" s="1"/>
  <c r="C154" i="25" s="1"/>
  <c r="C155" i="25" s="1"/>
  <c r="C156" i="25" s="1"/>
  <c r="C157" i="25" s="1"/>
  <c r="C144" i="25"/>
  <c r="C145" i="25" s="1"/>
  <c r="C146" i="25" s="1"/>
  <c r="C147" i="25" s="1"/>
  <c r="C148" i="25" s="1"/>
  <c r="C149" i="25" s="1"/>
  <c r="C150" i="25" s="1"/>
  <c r="C137" i="25"/>
  <c r="C138" i="25" s="1"/>
  <c r="C139" i="25" s="1"/>
  <c r="C140" i="25" s="1"/>
  <c r="C141" i="25" s="1"/>
  <c r="C142" i="25" s="1"/>
  <c r="C143" i="25" s="1"/>
  <c r="C130" i="25"/>
  <c r="C131" i="25" s="1"/>
  <c r="C132" i="25" s="1"/>
  <c r="C133" i="25" s="1"/>
  <c r="C134" i="25" s="1"/>
  <c r="C135" i="25" s="1"/>
  <c r="C136" i="25" s="1"/>
  <c r="C123" i="25"/>
  <c r="C124" i="25" s="1"/>
  <c r="C125" i="25" s="1"/>
  <c r="C126" i="25" s="1"/>
  <c r="C127" i="25" s="1"/>
  <c r="C128" i="25" s="1"/>
  <c r="C129" i="25" s="1"/>
  <c r="C116" i="25"/>
  <c r="C117" i="25" s="1"/>
  <c r="C118" i="25" s="1"/>
  <c r="C119" i="25" s="1"/>
  <c r="C120" i="25" s="1"/>
  <c r="C121" i="25" s="1"/>
  <c r="C122" i="25" s="1"/>
  <c r="C109" i="25"/>
  <c r="C110" i="25" s="1"/>
  <c r="C111" i="25" s="1"/>
  <c r="C112" i="25" s="1"/>
  <c r="C113" i="25" s="1"/>
  <c r="C114" i="25" s="1"/>
  <c r="C115" i="25" s="1"/>
  <c r="C102" i="25"/>
  <c r="C103" i="25" s="1"/>
  <c r="C104" i="25" s="1"/>
  <c r="C105" i="25" s="1"/>
  <c r="C106" i="25" s="1"/>
  <c r="C107" i="25" s="1"/>
  <c r="C108" i="25" s="1"/>
  <c r="C95" i="25"/>
  <c r="C96" i="25" s="1"/>
  <c r="C97" i="25" s="1"/>
  <c r="C98" i="25" s="1"/>
  <c r="C99" i="25" s="1"/>
  <c r="C100" i="25" s="1"/>
  <c r="C101" i="25" s="1"/>
  <c r="C88" i="25"/>
  <c r="C89" i="25" s="1"/>
  <c r="C90" i="25" s="1"/>
  <c r="C91" i="25" s="1"/>
  <c r="C92" i="25" s="1"/>
  <c r="C93" i="25" s="1"/>
  <c r="C94" i="25" s="1"/>
  <c r="C81" i="25"/>
  <c r="C82" i="25" s="1"/>
  <c r="C83" i="25" s="1"/>
  <c r="C84" i="25" s="1"/>
  <c r="C85" i="25" s="1"/>
  <c r="C86" i="25" s="1"/>
  <c r="C87" i="25" s="1"/>
  <c r="C74" i="25"/>
  <c r="C75" i="25" s="1"/>
  <c r="C76" i="25" s="1"/>
  <c r="C77" i="25" s="1"/>
  <c r="C78" i="25" s="1"/>
  <c r="C79" i="25" s="1"/>
  <c r="C80" i="25" s="1"/>
  <c r="C67" i="25"/>
  <c r="C68" i="25" s="1"/>
  <c r="C69" i="25" s="1"/>
  <c r="C70" i="25" s="1"/>
  <c r="C71" i="25" s="1"/>
  <c r="C72" i="25" s="1"/>
  <c r="C73" i="25" s="1"/>
  <c r="C60" i="25"/>
  <c r="C61" i="25" s="1"/>
  <c r="C62" i="25" s="1"/>
  <c r="C63" i="25" s="1"/>
  <c r="C64" i="25" s="1"/>
  <c r="C65" i="25" s="1"/>
  <c r="C66" i="25" s="1"/>
  <c r="C53" i="25"/>
  <c r="C54" i="25" s="1"/>
  <c r="C55" i="25" s="1"/>
  <c r="C56" i="25" s="1"/>
  <c r="C57" i="25" s="1"/>
  <c r="C58" i="25" s="1"/>
  <c r="C59" i="25" s="1"/>
  <c r="C46" i="25"/>
  <c r="C47" i="25" s="1"/>
  <c r="C48" i="25" s="1"/>
  <c r="C49" i="25" s="1"/>
  <c r="C50" i="25" s="1"/>
  <c r="C51" i="25" s="1"/>
  <c r="C52" i="25" s="1"/>
  <c r="C39" i="25"/>
  <c r="C40" i="25" s="1"/>
  <c r="C41" i="25" s="1"/>
  <c r="C42" i="25" s="1"/>
  <c r="C43" i="25" s="1"/>
  <c r="C44" i="25" s="1"/>
  <c r="C45" i="25" s="1"/>
  <c r="C32" i="25"/>
  <c r="C33" i="25" s="1"/>
  <c r="C34" i="25" s="1"/>
  <c r="C35" i="25" s="1"/>
  <c r="C36" i="25" s="1"/>
  <c r="C37" i="25" s="1"/>
  <c r="C38" i="25" s="1"/>
  <c r="C25" i="25"/>
  <c r="C26" i="25" s="1"/>
  <c r="C27" i="25" s="1"/>
  <c r="C28" i="25" s="1"/>
  <c r="C29" i="25" s="1"/>
  <c r="C30" i="25" s="1"/>
  <c r="C31" i="25" s="1"/>
  <c r="C18" i="25"/>
  <c r="C19" i="25" s="1"/>
  <c r="C20" i="25" s="1"/>
  <c r="C21" i="25" s="1"/>
  <c r="C22" i="25" s="1"/>
  <c r="C23" i="25" s="1"/>
  <c r="C24" i="25" s="1"/>
  <c r="C11" i="25"/>
  <c r="C12" i="25" s="1"/>
  <c r="C13" i="25" s="1"/>
  <c r="C14" i="25" s="1"/>
  <c r="C15" i="25" s="1"/>
  <c r="C16" i="25" s="1"/>
  <c r="C17" i="25" s="1"/>
  <c r="C186" i="24"/>
  <c r="C187" i="24" s="1"/>
  <c r="C188" i="24" s="1"/>
  <c r="C189" i="24" s="1"/>
  <c r="C190" i="24" s="1"/>
  <c r="C191" i="24" s="1"/>
  <c r="C192" i="24" s="1"/>
  <c r="C179" i="24"/>
  <c r="C180" i="24" s="1"/>
  <c r="C181" i="24" s="1"/>
  <c r="C182" i="24" s="1"/>
  <c r="C183" i="24" s="1"/>
  <c r="C184" i="24" s="1"/>
  <c r="C185" i="24" s="1"/>
  <c r="C172" i="24"/>
  <c r="C173" i="24" s="1"/>
  <c r="C174" i="24" s="1"/>
  <c r="C175" i="24" s="1"/>
  <c r="C176" i="24" s="1"/>
  <c r="C177" i="24" s="1"/>
  <c r="C178" i="24" s="1"/>
  <c r="C165" i="24"/>
  <c r="C166" i="24" s="1"/>
  <c r="C167" i="24" s="1"/>
  <c r="C168" i="24" s="1"/>
  <c r="C169" i="24" s="1"/>
  <c r="C170" i="24" s="1"/>
  <c r="C171" i="24" s="1"/>
  <c r="C158" i="24"/>
  <c r="C159" i="24" s="1"/>
  <c r="C160" i="24" s="1"/>
  <c r="C161" i="24" s="1"/>
  <c r="C162" i="24" s="1"/>
  <c r="C163" i="24" s="1"/>
  <c r="C164" i="24" s="1"/>
  <c r="C151" i="24"/>
  <c r="C152" i="24" s="1"/>
  <c r="C153" i="24" s="1"/>
  <c r="C154" i="24" s="1"/>
  <c r="C155" i="24" s="1"/>
  <c r="C156" i="24" s="1"/>
  <c r="C157" i="24" s="1"/>
  <c r="C144" i="24"/>
  <c r="C145" i="24" s="1"/>
  <c r="C146" i="24" s="1"/>
  <c r="C147" i="24" s="1"/>
  <c r="C148" i="24" s="1"/>
  <c r="C149" i="24" s="1"/>
  <c r="C150" i="24" s="1"/>
  <c r="C137" i="24"/>
  <c r="C138" i="24" s="1"/>
  <c r="C139" i="24" s="1"/>
  <c r="C140" i="24" s="1"/>
  <c r="C141" i="24" s="1"/>
  <c r="C142" i="24" s="1"/>
  <c r="C143" i="24" s="1"/>
  <c r="C130" i="24"/>
  <c r="C131" i="24" s="1"/>
  <c r="C132" i="24" s="1"/>
  <c r="C133" i="24" s="1"/>
  <c r="C134" i="24" s="1"/>
  <c r="C135" i="24" s="1"/>
  <c r="C136" i="24" s="1"/>
  <c r="C123" i="24"/>
  <c r="C124" i="24" s="1"/>
  <c r="C125" i="24" s="1"/>
  <c r="C126" i="24" s="1"/>
  <c r="C127" i="24" s="1"/>
  <c r="C128" i="24" s="1"/>
  <c r="C129" i="24" s="1"/>
  <c r="C116" i="24"/>
  <c r="C117" i="24" s="1"/>
  <c r="C118" i="24" s="1"/>
  <c r="C119" i="24" s="1"/>
  <c r="C120" i="24" s="1"/>
  <c r="C121" i="24" s="1"/>
  <c r="C122" i="24" s="1"/>
  <c r="C109" i="24"/>
  <c r="C110" i="24" s="1"/>
  <c r="C111" i="24" s="1"/>
  <c r="C112" i="24" s="1"/>
  <c r="C113" i="24" s="1"/>
  <c r="C114" i="24" s="1"/>
  <c r="C115" i="24" s="1"/>
  <c r="C102" i="24"/>
  <c r="C103" i="24" s="1"/>
  <c r="C104" i="24" s="1"/>
  <c r="C105" i="24" s="1"/>
  <c r="C106" i="24" s="1"/>
  <c r="C107" i="24" s="1"/>
  <c r="C108" i="24" s="1"/>
  <c r="C95" i="24"/>
  <c r="C96" i="24" s="1"/>
  <c r="C97" i="24" s="1"/>
  <c r="C98" i="24" s="1"/>
  <c r="C99" i="24" s="1"/>
  <c r="C100" i="24" s="1"/>
  <c r="C101" i="24" s="1"/>
  <c r="C88" i="24"/>
  <c r="C89" i="24" s="1"/>
  <c r="C90" i="24" s="1"/>
  <c r="C91" i="24" s="1"/>
  <c r="C92" i="24" s="1"/>
  <c r="C93" i="24" s="1"/>
  <c r="C94" i="24" s="1"/>
  <c r="C81" i="24"/>
  <c r="C82" i="24" s="1"/>
  <c r="C83" i="24" s="1"/>
  <c r="C84" i="24" s="1"/>
  <c r="C85" i="24" s="1"/>
  <c r="C86" i="24" s="1"/>
  <c r="C87" i="24" s="1"/>
  <c r="C74" i="24"/>
  <c r="C75" i="24" s="1"/>
  <c r="C76" i="24" s="1"/>
  <c r="C77" i="24" s="1"/>
  <c r="C78" i="24" s="1"/>
  <c r="C79" i="24" s="1"/>
  <c r="C80" i="24" s="1"/>
  <c r="C67" i="24"/>
  <c r="C68" i="24" s="1"/>
  <c r="C69" i="24" s="1"/>
  <c r="C70" i="24" s="1"/>
  <c r="C71" i="24" s="1"/>
  <c r="C72" i="24" s="1"/>
  <c r="C73" i="24" s="1"/>
  <c r="C60" i="24"/>
  <c r="C61" i="24" s="1"/>
  <c r="C62" i="24" s="1"/>
  <c r="C63" i="24" s="1"/>
  <c r="C64" i="24" s="1"/>
  <c r="C65" i="24" s="1"/>
  <c r="C66" i="24" s="1"/>
  <c r="C53" i="24"/>
  <c r="C54" i="24" s="1"/>
  <c r="C55" i="24" s="1"/>
  <c r="C56" i="24" s="1"/>
  <c r="C57" i="24" s="1"/>
  <c r="C58" i="24" s="1"/>
  <c r="C59" i="24" s="1"/>
  <c r="C46" i="24"/>
  <c r="C47" i="24" s="1"/>
  <c r="C48" i="24" s="1"/>
  <c r="C49" i="24" s="1"/>
  <c r="C50" i="24" s="1"/>
  <c r="C51" i="24" s="1"/>
  <c r="C52" i="24" s="1"/>
  <c r="C40" i="24"/>
  <c r="C41" i="24" s="1"/>
  <c r="C42" i="24" s="1"/>
  <c r="C43" i="24" s="1"/>
  <c r="C44" i="24" s="1"/>
  <c r="C45" i="24" s="1"/>
  <c r="C39" i="24"/>
  <c r="C32" i="24"/>
  <c r="C33" i="24" s="1"/>
  <c r="C34" i="24" s="1"/>
  <c r="C35" i="24" s="1"/>
  <c r="C36" i="24" s="1"/>
  <c r="C37" i="24" s="1"/>
  <c r="C38" i="24" s="1"/>
  <c r="C25" i="24"/>
  <c r="C26" i="24" s="1"/>
  <c r="C27" i="24" s="1"/>
  <c r="C28" i="24" s="1"/>
  <c r="C29" i="24" s="1"/>
  <c r="C30" i="24" s="1"/>
  <c r="C31" i="24" s="1"/>
  <c r="C18" i="24"/>
  <c r="C19" i="24" s="1"/>
  <c r="C20" i="24" s="1"/>
  <c r="C21" i="24" s="1"/>
  <c r="C22" i="24" s="1"/>
  <c r="C23" i="24" s="1"/>
  <c r="C24" i="24" s="1"/>
  <c r="C11" i="24"/>
  <c r="C12" i="24" s="1"/>
  <c r="C13" i="24" s="1"/>
  <c r="C14" i="24" s="1"/>
  <c r="C15" i="24" s="1"/>
  <c r="C16" i="24" s="1"/>
  <c r="C17" i="24" s="1"/>
  <c r="C186" i="23"/>
  <c r="C187" i="23" s="1"/>
  <c r="C188" i="23" s="1"/>
  <c r="C189" i="23" s="1"/>
  <c r="C190" i="23" s="1"/>
  <c r="C191" i="23" s="1"/>
  <c r="C192" i="23" s="1"/>
  <c r="C179" i="23"/>
  <c r="C180" i="23" s="1"/>
  <c r="C181" i="23" s="1"/>
  <c r="C182" i="23" s="1"/>
  <c r="C183" i="23" s="1"/>
  <c r="C184" i="23" s="1"/>
  <c r="C185" i="23" s="1"/>
  <c r="C172" i="23"/>
  <c r="C173" i="23" s="1"/>
  <c r="C174" i="23" s="1"/>
  <c r="C175" i="23" s="1"/>
  <c r="C176" i="23" s="1"/>
  <c r="C177" i="23" s="1"/>
  <c r="C178" i="23" s="1"/>
  <c r="C165" i="23"/>
  <c r="C166" i="23" s="1"/>
  <c r="C167" i="23" s="1"/>
  <c r="C168" i="23" s="1"/>
  <c r="C169" i="23" s="1"/>
  <c r="C170" i="23" s="1"/>
  <c r="C171" i="23" s="1"/>
  <c r="C158" i="23"/>
  <c r="C159" i="23" s="1"/>
  <c r="C160" i="23" s="1"/>
  <c r="C161" i="23" s="1"/>
  <c r="C162" i="23" s="1"/>
  <c r="C163" i="23" s="1"/>
  <c r="C164" i="23" s="1"/>
  <c r="C151" i="23"/>
  <c r="C152" i="23" s="1"/>
  <c r="C153" i="23" s="1"/>
  <c r="C154" i="23" s="1"/>
  <c r="C155" i="23" s="1"/>
  <c r="C156" i="23" s="1"/>
  <c r="C157" i="23" s="1"/>
  <c r="C144" i="23"/>
  <c r="C145" i="23" s="1"/>
  <c r="C146" i="23" s="1"/>
  <c r="C147" i="23" s="1"/>
  <c r="C148" i="23" s="1"/>
  <c r="C149" i="23" s="1"/>
  <c r="C150" i="23" s="1"/>
  <c r="C137" i="23"/>
  <c r="C138" i="23" s="1"/>
  <c r="C139" i="23" s="1"/>
  <c r="C140" i="23" s="1"/>
  <c r="C141" i="23" s="1"/>
  <c r="C142" i="23" s="1"/>
  <c r="C143" i="23" s="1"/>
  <c r="C130" i="23"/>
  <c r="C131" i="23" s="1"/>
  <c r="C132" i="23" s="1"/>
  <c r="C133" i="23" s="1"/>
  <c r="C134" i="23" s="1"/>
  <c r="C135" i="23" s="1"/>
  <c r="C136" i="23" s="1"/>
  <c r="C123" i="23"/>
  <c r="C124" i="23" s="1"/>
  <c r="C125" i="23" s="1"/>
  <c r="C126" i="23" s="1"/>
  <c r="C127" i="23" s="1"/>
  <c r="C128" i="23" s="1"/>
  <c r="C129" i="23" s="1"/>
  <c r="C116" i="23"/>
  <c r="C117" i="23" s="1"/>
  <c r="C118" i="23" s="1"/>
  <c r="C119" i="23" s="1"/>
  <c r="C120" i="23" s="1"/>
  <c r="C121" i="23" s="1"/>
  <c r="C122" i="23" s="1"/>
  <c r="C109" i="23"/>
  <c r="C110" i="23" s="1"/>
  <c r="C111" i="23" s="1"/>
  <c r="C112" i="23" s="1"/>
  <c r="C113" i="23" s="1"/>
  <c r="C114" i="23" s="1"/>
  <c r="C115" i="23" s="1"/>
  <c r="C102" i="23"/>
  <c r="C103" i="23" s="1"/>
  <c r="C104" i="23" s="1"/>
  <c r="C105" i="23" s="1"/>
  <c r="C106" i="23" s="1"/>
  <c r="C107" i="23" s="1"/>
  <c r="C108" i="23" s="1"/>
  <c r="C95" i="23"/>
  <c r="C96" i="23" s="1"/>
  <c r="C97" i="23" s="1"/>
  <c r="C98" i="23" s="1"/>
  <c r="C99" i="23" s="1"/>
  <c r="C100" i="23" s="1"/>
  <c r="C101" i="23" s="1"/>
  <c r="C88" i="23"/>
  <c r="C89" i="23" s="1"/>
  <c r="C90" i="23" s="1"/>
  <c r="C91" i="23" s="1"/>
  <c r="C92" i="23" s="1"/>
  <c r="C93" i="23" s="1"/>
  <c r="C94" i="23" s="1"/>
  <c r="C81" i="23"/>
  <c r="C82" i="23" s="1"/>
  <c r="C83" i="23" s="1"/>
  <c r="C84" i="23" s="1"/>
  <c r="C85" i="23" s="1"/>
  <c r="C86" i="23" s="1"/>
  <c r="C87" i="23" s="1"/>
  <c r="C74" i="23"/>
  <c r="C75" i="23" s="1"/>
  <c r="C76" i="23" s="1"/>
  <c r="C77" i="23" s="1"/>
  <c r="C78" i="23" s="1"/>
  <c r="C79" i="23" s="1"/>
  <c r="C80" i="23" s="1"/>
  <c r="C67" i="23"/>
  <c r="C68" i="23" s="1"/>
  <c r="C69" i="23" s="1"/>
  <c r="C70" i="23" s="1"/>
  <c r="C71" i="23" s="1"/>
  <c r="C72" i="23" s="1"/>
  <c r="C73" i="23" s="1"/>
  <c r="C60" i="23"/>
  <c r="C61" i="23" s="1"/>
  <c r="C62" i="23" s="1"/>
  <c r="C63" i="23" s="1"/>
  <c r="C64" i="23" s="1"/>
  <c r="C65" i="23" s="1"/>
  <c r="C66" i="23" s="1"/>
  <c r="C53" i="23"/>
  <c r="C54" i="23" s="1"/>
  <c r="C55" i="23" s="1"/>
  <c r="C56" i="23" s="1"/>
  <c r="C57" i="23" s="1"/>
  <c r="C58" i="23" s="1"/>
  <c r="C59" i="23" s="1"/>
  <c r="C46" i="23"/>
  <c r="C47" i="23" s="1"/>
  <c r="C48" i="23" s="1"/>
  <c r="C49" i="23" s="1"/>
  <c r="C50" i="23" s="1"/>
  <c r="C51" i="23" s="1"/>
  <c r="C52" i="23" s="1"/>
  <c r="C39" i="23"/>
  <c r="C40" i="23" s="1"/>
  <c r="C41" i="23" s="1"/>
  <c r="C42" i="23" s="1"/>
  <c r="C43" i="23" s="1"/>
  <c r="C44" i="23" s="1"/>
  <c r="C45" i="23" s="1"/>
  <c r="C32" i="23"/>
  <c r="C33" i="23" s="1"/>
  <c r="C34" i="23" s="1"/>
  <c r="C35" i="23" s="1"/>
  <c r="C36" i="23" s="1"/>
  <c r="C37" i="23" s="1"/>
  <c r="C38" i="23" s="1"/>
  <c r="C25" i="23"/>
  <c r="C26" i="23" s="1"/>
  <c r="C27" i="23" s="1"/>
  <c r="C28" i="23" s="1"/>
  <c r="C29" i="23" s="1"/>
  <c r="C30" i="23" s="1"/>
  <c r="C31" i="23" s="1"/>
  <c r="C18" i="23"/>
  <c r="C19" i="23" s="1"/>
  <c r="C20" i="23" s="1"/>
  <c r="C21" i="23" s="1"/>
  <c r="C22" i="23" s="1"/>
  <c r="C23" i="23" s="1"/>
  <c r="C24" i="23" s="1"/>
  <c r="C11" i="23"/>
  <c r="C12" i="23" s="1"/>
  <c r="C13" i="23" s="1"/>
  <c r="C14" i="23" s="1"/>
  <c r="C15" i="23" s="1"/>
  <c r="C16" i="23" s="1"/>
  <c r="C17" i="23" s="1"/>
  <c r="BY144" i="22"/>
  <c r="BZ144" i="22"/>
  <c r="CA144" i="22"/>
  <c r="CB144" i="22"/>
  <c r="CC144" i="22"/>
  <c r="CD144" i="22"/>
  <c r="CE144" i="22"/>
  <c r="CF144" i="22"/>
  <c r="CG144" i="22"/>
  <c r="C186" i="22"/>
  <c r="C187" i="22" s="1"/>
  <c r="C188" i="22" s="1"/>
  <c r="C189" i="22" s="1"/>
  <c r="C190" i="22" s="1"/>
  <c r="C191" i="22" s="1"/>
  <c r="C192" i="22" s="1"/>
  <c r="C179" i="22"/>
  <c r="C180" i="22" s="1"/>
  <c r="C181" i="22" s="1"/>
  <c r="C182" i="22" s="1"/>
  <c r="C183" i="22" s="1"/>
  <c r="C184" i="22" s="1"/>
  <c r="C185" i="22" s="1"/>
  <c r="C172" i="22"/>
  <c r="C173" i="22" s="1"/>
  <c r="C174" i="22" s="1"/>
  <c r="C175" i="22" s="1"/>
  <c r="C176" i="22" s="1"/>
  <c r="C177" i="22" s="1"/>
  <c r="C178" i="22" s="1"/>
  <c r="C165" i="22"/>
  <c r="C166" i="22" s="1"/>
  <c r="C167" i="22" s="1"/>
  <c r="C168" i="22" s="1"/>
  <c r="C169" i="22" s="1"/>
  <c r="C170" i="22" s="1"/>
  <c r="C171" i="22" s="1"/>
  <c r="C158" i="22"/>
  <c r="C159" i="22" s="1"/>
  <c r="C160" i="22" s="1"/>
  <c r="C161" i="22" s="1"/>
  <c r="C162" i="22" s="1"/>
  <c r="C163" i="22" s="1"/>
  <c r="C164" i="22" s="1"/>
  <c r="C151" i="22"/>
  <c r="C152" i="22" s="1"/>
  <c r="C153" i="22" s="1"/>
  <c r="C154" i="22" s="1"/>
  <c r="C155" i="22" s="1"/>
  <c r="C156" i="22" s="1"/>
  <c r="C157" i="22" s="1"/>
  <c r="C144" i="22"/>
  <c r="C145" i="22" s="1"/>
  <c r="C146" i="22" s="1"/>
  <c r="C147" i="22" s="1"/>
  <c r="C148" i="22" s="1"/>
  <c r="C149" i="22" s="1"/>
  <c r="C150" i="22" s="1"/>
  <c r="C137" i="22"/>
  <c r="C138" i="22" s="1"/>
  <c r="C139" i="22" s="1"/>
  <c r="C140" i="22" s="1"/>
  <c r="C141" i="22" s="1"/>
  <c r="C142" i="22" s="1"/>
  <c r="C143" i="22" s="1"/>
  <c r="C130" i="22"/>
  <c r="C131" i="22" s="1"/>
  <c r="C132" i="22" s="1"/>
  <c r="C133" i="22" s="1"/>
  <c r="C134" i="22" s="1"/>
  <c r="C135" i="22" s="1"/>
  <c r="C136" i="22" s="1"/>
  <c r="C123" i="22"/>
  <c r="C124" i="22" s="1"/>
  <c r="C125" i="22" s="1"/>
  <c r="C126" i="22" s="1"/>
  <c r="C127" i="22" s="1"/>
  <c r="C128" i="22" s="1"/>
  <c r="C129" i="22" s="1"/>
  <c r="C116" i="22"/>
  <c r="C117" i="22" s="1"/>
  <c r="C118" i="22" s="1"/>
  <c r="C119" i="22" s="1"/>
  <c r="C120" i="22" s="1"/>
  <c r="C121" i="22" s="1"/>
  <c r="C122" i="22" s="1"/>
  <c r="C109" i="22"/>
  <c r="C110" i="22" s="1"/>
  <c r="C111" i="22" s="1"/>
  <c r="C112" i="22" s="1"/>
  <c r="C113" i="22" s="1"/>
  <c r="C114" i="22" s="1"/>
  <c r="C115" i="22" s="1"/>
  <c r="C102" i="22"/>
  <c r="C103" i="22" s="1"/>
  <c r="C104" i="22" s="1"/>
  <c r="C105" i="22" s="1"/>
  <c r="C106" i="22" s="1"/>
  <c r="C107" i="22" s="1"/>
  <c r="C108" i="22" s="1"/>
  <c r="C95" i="22"/>
  <c r="C96" i="22" s="1"/>
  <c r="C97" i="22" s="1"/>
  <c r="C98" i="22" s="1"/>
  <c r="C99" i="22" s="1"/>
  <c r="C100" i="22" s="1"/>
  <c r="C101" i="22" s="1"/>
  <c r="C88" i="22"/>
  <c r="C89" i="22" s="1"/>
  <c r="C90" i="22" s="1"/>
  <c r="C91" i="22" s="1"/>
  <c r="C92" i="22" s="1"/>
  <c r="C93" i="22" s="1"/>
  <c r="C94" i="22" s="1"/>
  <c r="C81" i="22"/>
  <c r="C82" i="22" s="1"/>
  <c r="C83" i="22" s="1"/>
  <c r="C84" i="22" s="1"/>
  <c r="C85" i="22" s="1"/>
  <c r="C86" i="22" s="1"/>
  <c r="C87" i="22" s="1"/>
  <c r="C74" i="22"/>
  <c r="C75" i="22" s="1"/>
  <c r="C76" i="22" s="1"/>
  <c r="C77" i="22" s="1"/>
  <c r="C78" i="22" s="1"/>
  <c r="C79" i="22" s="1"/>
  <c r="C80" i="22" s="1"/>
  <c r="C67" i="22"/>
  <c r="C68" i="22" s="1"/>
  <c r="C69" i="22" s="1"/>
  <c r="C70" i="22" s="1"/>
  <c r="C71" i="22" s="1"/>
  <c r="C72" i="22" s="1"/>
  <c r="C73" i="22" s="1"/>
  <c r="C60" i="22"/>
  <c r="C61" i="22" s="1"/>
  <c r="C62" i="22" s="1"/>
  <c r="C63" i="22" s="1"/>
  <c r="C64" i="22" s="1"/>
  <c r="C65" i="22" s="1"/>
  <c r="C66" i="22" s="1"/>
  <c r="C53" i="22"/>
  <c r="C54" i="22" s="1"/>
  <c r="C55" i="22" s="1"/>
  <c r="C56" i="22" s="1"/>
  <c r="C57" i="22" s="1"/>
  <c r="C58" i="22" s="1"/>
  <c r="C59" i="22" s="1"/>
  <c r="C46" i="22"/>
  <c r="C47" i="22" s="1"/>
  <c r="C48" i="22" s="1"/>
  <c r="C49" i="22" s="1"/>
  <c r="C50" i="22" s="1"/>
  <c r="C51" i="22" s="1"/>
  <c r="C52" i="22" s="1"/>
  <c r="C39" i="22"/>
  <c r="C40" i="22" s="1"/>
  <c r="C41" i="22" s="1"/>
  <c r="C42" i="22" s="1"/>
  <c r="C43" i="22" s="1"/>
  <c r="C44" i="22" s="1"/>
  <c r="C45" i="22" s="1"/>
  <c r="C32" i="22"/>
  <c r="C33" i="22" s="1"/>
  <c r="C34" i="22" s="1"/>
  <c r="C35" i="22" s="1"/>
  <c r="C36" i="22" s="1"/>
  <c r="C37" i="22" s="1"/>
  <c r="C38" i="22" s="1"/>
  <c r="C25" i="22"/>
  <c r="C26" i="22" s="1"/>
  <c r="C27" i="22" s="1"/>
  <c r="C28" i="22" s="1"/>
  <c r="C29" i="22" s="1"/>
  <c r="C30" i="22" s="1"/>
  <c r="C31" i="22" s="1"/>
  <c r="C18" i="22"/>
  <c r="C19" i="22" s="1"/>
  <c r="C20" i="22" s="1"/>
  <c r="C21" i="22" s="1"/>
  <c r="C22" i="22" s="1"/>
  <c r="C23" i="22" s="1"/>
  <c r="C24" i="22" s="1"/>
  <c r="C11" i="22"/>
  <c r="C12" i="22" s="1"/>
  <c r="C13" i="22" s="1"/>
  <c r="C14" i="22" s="1"/>
  <c r="C15" i="22" s="1"/>
  <c r="C16" i="22" s="1"/>
  <c r="C17" i="22" s="1"/>
  <c r="BY192" i="22"/>
  <c r="BZ192" i="22"/>
  <c r="CA192" i="22"/>
  <c r="CB192" i="22"/>
  <c r="CC192" i="22"/>
  <c r="CD192" i="22"/>
  <c r="CE192" i="22"/>
  <c r="CF192" i="22"/>
  <c r="CG192" i="22"/>
  <c r="C109" i="13"/>
  <c r="C102" i="13"/>
  <c r="C95" i="13"/>
  <c r="P30" i="6" l="1"/>
  <c r="P29" i="6"/>
  <c r="S30" i="6"/>
  <c r="O30" i="6"/>
  <c r="M28" i="6"/>
  <c r="R28" i="6" s="1"/>
  <c r="R30" i="6"/>
  <c r="S29" i="6"/>
  <c r="O29" i="6"/>
  <c r="L28" i="6"/>
  <c r="Q28" i="6" s="1"/>
  <c r="Q30" i="6"/>
  <c r="R29" i="6"/>
  <c r="K28" i="6"/>
  <c r="P28" i="6" s="1"/>
  <c r="Q29" i="6"/>
  <c r="N28" i="6"/>
  <c r="S28" i="6" s="1"/>
  <c r="AE29" i="31"/>
  <c r="AE28" i="31"/>
  <c r="AE27" i="31"/>
  <c r="AE26" i="31"/>
  <c r="AE25" i="31"/>
  <c r="AE24" i="31"/>
  <c r="AE23" i="31"/>
  <c r="AE22" i="31"/>
  <c r="AE21" i="31"/>
  <c r="AE20" i="31"/>
  <c r="AE19" i="31"/>
  <c r="AE18" i="31"/>
  <c r="AE17" i="31"/>
  <c r="AE16" i="31"/>
  <c r="AE15" i="31"/>
  <c r="AE14" i="31"/>
  <c r="AE13" i="31"/>
  <c r="AE12" i="31"/>
  <c r="J31" i="31"/>
  <c r="K31" i="31"/>
  <c r="L31" i="31"/>
  <c r="J32" i="31"/>
  <c r="K32" i="31"/>
  <c r="L32" i="31"/>
  <c r="J33" i="31"/>
  <c r="K33" i="31"/>
  <c r="L33" i="31"/>
  <c r="J34" i="31"/>
  <c r="K34" i="31"/>
  <c r="L34" i="31"/>
  <c r="J35" i="31"/>
  <c r="K35" i="31"/>
  <c r="L35" i="31"/>
  <c r="J36" i="31"/>
  <c r="K36" i="31"/>
  <c r="L36" i="31"/>
  <c r="K30" i="31"/>
  <c r="L30" i="31"/>
  <c r="J30" i="31"/>
  <c r="G31" i="31"/>
  <c r="H31" i="31"/>
  <c r="I31" i="31"/>
  <c r="G32" i="31"/>
  <c r="H32" i="31"/>
  <c r="I32" i="31"/>
  <c r="G33" i="31"/>
  <c r="H33" i="31"/>
  <c r="I33" i="31"/>
  <c r="G34" i="31"/>
  <c r="H34" i="31"/>
  <c r="I34" i="31"/>
  <c r="G35" i="31"/>
  <c r="H35" i="31"/>
  <c r="I35" i="31"/>
  <c r="G36" i="31"/>
  <c r="H36" i="31"/>
  <c r="I36" i="31"/>
  <c r="H30" i="31"/>
  <c r="I30" i="31"/>
  <c r="G30" i="31"/>
  <c r="E30" i="31"/>
  <c r="F30" i="31"/>
  <c r="E31" i="31"/>
  <c r="F31" i="31"/>
  <c r="E32" i="31"/>
  <c r="F32" i="31"/>
  <c r="E33" i="31"/>
  <c r="F33" i="31"/>
  <c r="E34" i="31"/>
  <c r="F34" i="31"/>
  <c r="E35" i="31"/>
  <c r="F35" i="31"/>
  <c r="E36" i="31"/>
  <c r="F36" i="31"/>
  <c r="D31" i="31"/>
  <c r="D32" i="31"/>
  <c r="D33" i="31"/>
  <c r="D34" i="31"/>
  <c r="D35" i="31"/>
  <c r="D36" i="31"/>
  <c r="BE38" i="31" l="1"/>
  <c r="L13" i="20" s="1"/>
  <c r="AM38" i="31"/>
  <c r="J13" i="20" s="1"/>
  <c r="AV38" i="31"/>
  <c r="K13" i="20" s="1"/>
  <c r="AD38" i="31"/>
  <c r="I13" i="20" s="1"/>
  <c r="U38" i="31"/>
  <c r="H13" i="20" s="1"/>
  <c r="L38" i="31"/>
  <c r="G13" i="20" s="1"/>
  <c r="N31" i="6" l="1"/>
  <c r="M31" i="6"/>
  <c r="L31" i="6"/>
  <c r="K31" i="6"/>
  <c r="J31" i="6"/>
  <c r="F12" i="6"/>
  <c r="N12" i="6" s="1"/>
  <c r="F13" i="6"/>
  <c r="K13" i="6" s="1"/>
  <c r="F14" i="6"/>
  <c r="L14" i="6" s="1"/>
  <c r="F15" i="6"/>
  <c r="M15" i="6" s="1"/>
  <c r="F16" i="6"/>
  <c r="N16" i="6" s="1"/>
  <c r="F17" i="6"/>
  <c r="M17" i="6" s="1"/>
  <c r="F18" i="6"/>
  <c r="L18" i="6" s="1"/>
  <c r="F19" i="6"/>
  <c r="L19" i="6" s="1"/>
  <c r="F20" i="6"/>
  <c r="N20" i="6" s="1"/>
  <c r="F21" i="6"/>
  <c r="K21" i="6"/>
  <c r="F22" i="6"/>
  <c r="L22" i="6" s="1"/>
  <c r="F23" i="6"/>
  <c r="N23" i="6" s="1"/>
  <c r="F24" i="6"/>
  <c r="N24" i="6" s="1"/>
  <c r="F25" i="6"/>
  <c r="N25" i="6" s="1"/>
  <c r="F26" i="6"/>
  <c r="N26" i="6" s="1"/>
  <c r="F27" i="6"/>
  <c r="N27" i="6" s="1"/>
  <c r="F11" i="6"/>
  <c r="M11" i="6" s="1"/>
  <c r="BY11" i="22"/>
  <c r="CE11" i="22"/>
  <c r="CD11" i="25"/>
  <c r="CC11" i="25"/>
  <c r="CD11" i="24"/>
  <c r="CC11" i="24"/>
  <c r="BZ12" i="22"/>
  <c r="CA12" i="22"/>
  <c r="CC12" i="22"/>
  <c r="CD12" i="22"/>
  <c r="CG12" i="22"/>
  <c r="BZ13" i="22"/>
  <c r="CA13" i="22"/>
  <c r="CC13" i="22"/>
  <c r="CD13" i="22"/>
  <c r="CG13" i="22"/>
  <c r="BZ14" i="22"/>
  <c r="CA14" i="22"/>
  <c r="CC14" i="22"/>
  <c r="CD14" i="22"/>
  <c r="CG14" i="22"/>
  <c r="BZ15" i="22"/>
  <c r="CA15" i="22"/>
  <c r="CC15" i="22"/>
  <c r="CD15" i="22"/>
  <c r="CG15" i="22"/>
  <c r="BZ16" i="22"/>
  <c r="CA16" i="22"/>
  <c r="CC16" i="22"/>
  <c r="CD16" i="22"/>
  <c r="CG16" i="22"/>
  <c r="BZ17" i="22"/>
  <c r="CA17" i="22"/>
  <c r="CC17" i="22"/>
  <c r="CD17" i="22"/>
  <c r="CG17" i="22"/>
  <c r="BZ18" i="22"/>
  <c r="CA18" i="22"/>
  <c r="CC18" i="22"/>
  <c r="CD18" i="22"/>
  <c r="CG18" i="22"/>
  <c r="BZ19" i="22"/>
  <c r="CA19" i="22"/>
  <c r="CC19" i="22"/>
  <c r="CD19" i="22"/>
  <c r="CG19" i="22"/>
  <c r="BZ20" i="22"/>
  <c r="CA20" i="22"/>
  <c r="CC20" i="22"/>
  <c r="CD20" i="22"/>
  <c r="CG20" i="22"/>
  <c r="BZ21" i="22"/>
  <c r="CA21" i="22"/>
  <c r="CC21" i="22"/>
  <c r="CD21" i="22"/>
  <c r="CG21" i="22"/>
  <c r="BZ22" i="22"/>
  <c r="CA22" i="22"/>
  <c r="CC22" i="22"/>
  <c r="CD22" i="22"/>
  <c r="CG22" i="22"/>
  <c r="BZ23" i="22"/>
  <c r="CA23" i="22"/>
  <c r="CC23" i="22"/>
  <c r="CD23" i="22"/>
  <c r="CG23" i="22"/>
  <c r="CB11" i="22"/>
  <c r="CB11" i="13"/>
  <c r="BY11" i="13"/>
  <c r="CB11" i="23"/>
  <c r="CB11" i="25"/>
  <c r="CB11" i="24"/>
  <c r="CE23" i="22"/>
  <c r="CB23" i="22"/>
  <c r="BY23" i="22"/>
  <c r="CE22" i="22"/>
  <c r="CB22" i="22"/>
  <c r="BY22" i="22"/>
  <c r="CE21" i="22"/>
  <c r="CB21" i="22"/>
  <c r="BY21" i="22"/>
  <c r="CE20" i="22"/>
  <c r="CB20" i="22"/>
  <c r="BY20" i="22"/>
  <c r="CE19" i="22"/>
  <c r="CB19" i="22"/>
  <c r="BY19" i="22"/>
  <c r="CE18" i="22"/>
  <c r="CB18" i="22"/>
  <c r="BY18" i="22"/>
  <c r="CE17" i="22"/>
  <c r="CB17" i="22"/>
  <c r="BY17" i="22"/>
  <c r="CE16" i="22"/>
  <c r="CB16" i="22"/>
  <c r="BY16" i="22"/>
  <c r="CE15" i="22"/>
  <c r="CB15" i="22"/>
  <c r="BY15" i="22"/>
  <c r="CE14" i="22"/>
  <c r="CB14" i="22"/>
  <c r="BY14" i="22"/>
  <c r="CE13" i="22"/>
  <c r="CB13" i="22"/>
  <c r="BY13" i="22"/>
  <c r="CB12" i="22"/>
  <c r="BY12" i="22"/>
  <c r="CE12" i="22"/>
  <c r="L13" i="6"/>
  <c r="J15" i="6"/>
  <c r="K12" i="6"/>
  <c r="L21" i="6"/>
  <c r="N19" i="6"/>
  <c r="K20" i="6"/>
  <c r="L17" i="6"/>
  <c r="N15" i="6"/>
  <c r="M14" i="6"/>
  <c r="J22" i="6"/>
  <c r="J18" i="6"/>
  <c r="K23" i="6"/>
  <c r="K19" i="6"/>
  <c r="K15" i="6"/>
  <c r="L12" i="6"/>
  <c r="M21" i="6"/>
  <c r="M13" i="6"/>
  <c r="N22" i="6"/>
  <c r="N18" i="6"/>
  <c r="J21" i="6"/>
  <c r="J17" i="6"/>
  <c r="J13" i="6"/>
  <c r="K18" i="6"/>
  <c r="K14" i="6"/>
  <c r="L23" i="6"/>
  <c r="L15" i="6"/>
  <c r="M20" i="6"/>
  <c r="M16" i="6"/>
  <c r="N21" i="6"/>
  <c r="N17" i="6"/>
  <c r="N13" i="6"/>
  <c r="J20" i="6"/>
  <c r="J12" i="6"/>
  <c r="J24" i="6"/>
  <c r="H19" i="29"/>
  <c r="D31" i="28"/>
  <c r="H27" i="29"/>
  <c r="H29" i="29"/>
  <c r="H31" i="29"/>
  <c r="D12" i="29"/>
  <c r="E12" i="29"/>
  <c r="F12" i="29"/>
  <c r="G12" i="29"/>
  <c r="H12" i="29"/>
  <c r="D13" i="29"/>
  <c r="E13" i="29"/>
  <c r="F13" i="29"/>
  <c r="G13" i="29"/>
  <c r="H13" i="29"/>
  <c r="D14" i="29"/>
  <c r="H14" i="29"/>
  <c r="D15" i="29"/>
  <c r="E15" i="29"/>
  <c r="F15" i="29"/>
  <c r="G15" i="29"/>
  <c r="H15" i="29"/>
  <c r="D16" i="29"/>
  <c r="E16" i="29"/>
  <c r="F16" i="29"/>
  <c r="G16" i="29"/>
  <c r="H16" i="29"/>
  <c r="D17" i="29"/>
  <c r="E17" i="29"/>
  <c r="F17" i="29"/>
  <c r="G17" i="29"/>
  <c r="H17" i="29"/>
  <c r="D18" i="29"/>
  <c r="G18" i="29"/>
  <c r="H18" i="29"/>
  <c r="G19" i="29"/>
  <c r="D20" i="29"/>
  <c r="E20" i="29"/>
  <c r="F20" i="29"/>
  <c r="G20" i="29"/>
  <c r="H20" i="29"/>
  <c r="D21" i="29"/>
  <c r="E21" i="29"/>
  <c r="F21" i="29"/>
  <c r="G21" i="29"/>
  <c r="H21" i="29"/>
  <c r="D22" i="29"/>
  <c r="E22" i="29"/>
  <c r="F22" i="29"/>
  <c r="G22" i="29"/>
  <c r="H22" i="29"/>
  <c r="D23" i="29"/>
  <c r="E23" i="29"/>
  <c r="F23" i="29"/>
  <c r="G23" i="29"/>
  <c r="H23" i="29"/>
  <c r="D24" i="29"/>
  <c r="E24" i="29"/>
  <c r="F24" i="29"/>
  <c r="G24" i="29"/>
  <c r="H24" i="29"/>
  <c r="D25" i="29"/>
  <c r="E25" i="29"/>
  <c r="F25" i="29"/>
  <c r="G25" i="29"/>
  <c r="H25" i="29"/>
  <c r="D26" i="29"/>
  <c r="E26" i="29"/>
  <c r="F26" i="29"/>
  <c r="G26" i="29"/>
  <c r="H26" i="29"/>
  <c r="G27" i="29"/>
  <c r="D28" i="29"/>
  <c r="E28" i="29"/>
  <c r="F28" i="29"/>
  <c r="G28" i="29"/>
  <c r="H28" i="29"/>
  <c r="E29" i="29"/>
  <c r="G31" i="29"/>
  <c r="H11" i="29"/>
  <c r="G11" i="29"/>
  <c r="F11" i="29"/>
  <c r="E11" i="29"/>
  <c r="D11" i="29"/>
  <c r="D29" i="28"/>
  <c r="E29" i="28"/>
  <c r="F29" i="28"/>
  <c r="G29" i="28"/>
  <c r="H29" i="28"/>
  <c r="I29" i="28"/>
  <c r="J29" i="28"/>
  <c r="L29" i="28"/>
  <c r="D30" i="28"/>
  <c r="E30" i="28"/>
  <c r="F30" i="28"/>
  <c r="G30" i="28"/>
  <c r="H30" i="28"/>
  <c r="I30" i="28"/>
  <c r="K30" i="28"/>
  <c r="L30" i="28"/>
  <c r="E31" i="28"/>
  <c r="F31" i="28"/>
  <c r="H31" i="28"/>
  <c r="I31" i="28"/>
  <c r="K31" i="28"/>
  <c r="L31" i="28"/>
  <c r="D32" i="28"/>
  <c r="E32" i="28"/>
  <c r="F32" i="28"/>
  <c r="G32" i="28"/>
  <c r="H32" i="28"/>
  <c r="I32" i="28"/>
  <c r="J32" i="28"/>
  <c r="L32" i="28"/>
  <c r="D33" i="28"/>
  <c r="E33" i="28"/>
  <c r="F33" i="28"/>
  <c r="G33" i="28"/>
  <c r="H33" i="28"/>
  <c r="I33" i="28"/>
  <c r="L33" i="28"/>
  <c r="D34" i="28"/>
  <c r="E34" i="28"/>
  <c r="F34" i="28"/>
  <c r="G34" i="28"/>
  <c r="I34" i="28"/>
  <c r="L34" i="28"/>
  <c r="H28" i="28"/>
  <c r="I28" i="28"/>
  <c r="L28" i="28"/>
  <c r="E28" i="28"/>
  <c r="F28" i="28"/>
  <c r="D28" i="28"/>
  <c r="D10" i="28"/>
  <c r="G10" i="28"/>
  <c r="J10" i="28"/>
  <c r="D11" i="28"/>
  <c r="G11" i="28"/>
  <c r="J11" i="28"/>
  <c r="D12" i="28"/>
  <c r="G12" i="28"/>
  <c r="J12" i="28"/>
  <c r="D13" i="28"/>
  <c r="G13" i="28"/>
  <c r="J13" i="28"/>
  <c r="D14" i="28"/>
  <c r="G14" i="28"/>
  <c r="J14" i="28"/>
  <c r="D15" i="28"/>
  <c r="G15" i="28"/>
  <c r="J15" i="28"/>
  <c r="D16" i="28"/>
  <c r="G16" i="28"/>
  <c r="J16" i="28"/>
  <c r="D17" i="28"/>
  <c r="G17" i="28"/>
  <c r="D18" i="28"/>
  <c r="G18" i="28"/>
  <c r="J18" i="28"/>
  <c r="D19" i="28"/>
  <c r="G19" i="28"/>
  <c r="J19" i="28"/>
  <c r="D20" i="28"/>
  <c r="G20" i="28"/>
  <c r="J20" i="28"/>
  <c r="D21" i="28"/>
  <c r="G21" i="28"/>
  <c r="J21" i="28"/>
  <c r="D22" i="28"/>
  <c r="G22" i="28"/>
  <c r="J22" i="28"/>
  <c r="D23" i="28"/>
  <c r="G23" i="28"/>
  <c r="J23" i="28"/>
  <c r="D24" i="28"/>
  <c r="G24" i="28"/>
  <c r="J24" i="28"/>
  <c r="D25" i="28"/>
  <c r="G25" i="28"/>
  <c r="D26" i="28"/>
  <c r="G26" i="28"/>
  <c r="J26" i="28"/>
  <c r="D27" i="28"/>
  <c r="G27" i="28"/>
  <c r="J27" i="28"/>
  <c r="G9" i="28"/>
  <c r="J9" i="28"/>
  <c r="D9" i="28"/>
  <c r="L38" i="27"/>
  <c r="CE11" i="23"/>
  <c r="BY11" i="23"/>
  <c r="K29" i="28"/>
  <c r="F31" i="29"/>
  <c r="D29" i="29"/>
  <c r="F19" i="29"/>
  <c r="J25" i="28"/>
  <c r="J17" i="28"/>
  <c r="G28" i="28"/>
  <c r="J33" i="28"/>
  <c r="E31" i="29"/>
  <c r="G29" i="29"/>
  <c r="E27" i="29"/>
  <c r="E19" i="29"/>
  <c r="F18" i="29"/>
  <c r="F14" i="29"/>
  <c r="F27" i="29"/>
  <c r="G14" i="29"/>
  <c r="H34" i="28"/>
  <c r="D35" i="29"/>
  <c r="D31" i="29"/>
  <c r="F29" i="29"/>
  <c r="D27" i="29"/>
  <c r="D19" i="29"/>
  <c r="E18" i="29"/>
  <c r="E14" i="29"/>
  <c r="E12" i="26"/>
  <c r="F12" i="26"/>
  <c r="G12" i="26"/>
  <c r="H12" i="26"/>
  <c r="I12" i="26"/>
  <c r="E13" i="26"/>
  <c r="F13" i="26"/>
  <c r="G13" i="26"/>
  <c r="H13" i="26"/>
  <c r="I13" i="26"/>
  <c r="E14" i="26"/>
  <c r="F14" i="26"/>
  <c r="G14" i="26"/>
  <c r="H14" i="26"/>
  <c r="I14" i="26"/>
  <c r="E15" i="26"/>
  <c r="F15" i="26"/>
  <c r="G15" i="26"/>
  <c r="H15" i="26"/>
  <c r="I15" i="26"/>
  <c r="E16" i="26"/>
  <c r="F16" i="26"/>
  <c r="G16" i="26"/>
  <c r="H16" i="26"/>
  <c r="I16" i="26"/>
  <c r="E17" i="26"/>
  <c r="F17" i="26"/>
  <c r="G17" i="26"/>
  <c r="H17" i="26"/>
  <c r="I17" i="26"/>
  <c r="E18" i="26"/>
  <c r="F18" i="26"/>
  <c r="G18" i="26"/>
  <c r="H18" i="26"/>
  <c r="I18" i="26"/>
  <c r="E19" i="26"/>
  <c r="F19" i="26"/>
  <c r="G19" i="26"/>
  <c r="H19" i="26"/>
  <c r="I19" i="26"/>
  <c r="E20" i="26"/>
  <c r="F20" i="26"/>
  <c r="G20" i="26"/>
  <c r="H20" i="26"/>
  <c r="I20" i="26"/>
  <c r="E21" i="26"/>
  <c r="F21" i="26"/>
  <c r="G21" i="26"/>
  <c r="H21" i="26"/>
  <c r="I21" i="26"/>
  <c r="E22" i="26"/>
  <c r="F22" i="26"/>
  <c r="G22" i="26"/>
  <c r="H22" i="26"/>
  <c r="I22" i="26"/>
  <c r="E23" i="26"/>
  <c r="F23" i="26"/>
  <c r="G23" i="26"/>
  <c r="H23" i="26"/>
  <c r="I23" i="26"/>
  <c r="E24" i="26"/>
  <c r="F24" i="26"/>
  <c r="G24" i="26"/>
  <c r="H24" i="26"/>
  <c r="I24" i="26"/>
  <c r="E25" i="26"/>
  <c r="F25" i="26"/>
  <c r="G25" i="26"/>
  <c r="H25" i="26"/>
  <c r="I25" i="26"/>
  <c r="E26" i="26"/>
  <c r="F26" i="26"/>
  <c r="G26" i="26"/>
  <c r="H26" i="26"/>
  <c r="I26" i="26"/>
  <c r="E27" i="26"/>
  <c r="F27" i="26"/>
  <c r="G27" i="26"/>
  <c r="H27" i="26"/>
  <c r="I27" i="26"/>
  <c r="E28" i="26"/>
  <c r="F28" i="26"/>
  <c r="G28" i="26"/>
  <c r="H28" i="26"/>
  <c r="I28" i="26"/>
  <c r="E29" i="26"/>
  <c r="F29" i="26"/>
  <c r="G29" i="26"/>
  <c r="H29" i="26"/>
  <c r="I29" i="26"/>
  <c r="E30" i="26"/>
  <c r="F30" i="26"/>
  <c r="G30" i="26"/>
  <c r="H30" i="26"/>
  <c r="I30" i="26"/>
  <c r="E31" i="26"/>
  <c r="F31" i="26"/>
  <c r="G31" i="26"/>
  <c r="H31" i="26"/>
  <c r="I31" i="26"/>
  <c r="E32" i="26"/>
  <c r="F32" i="26"/>
  <c r="G32" i="26"/>
  <c r="H32" i="26"/>
  <c r="I32" i="26"/>
  <c r="E33" i="26"/>
  <c r="F33" i="26"/>
  <c r="G33" i="26"/>
  <c r="H33" i="26"/>
  <c r="I33" i="26"/>
  <c r="E34" i="26"/>
  <c r="F34" i="26"/>
  <c r="G34" i="26"/>
  <c r="H34" i="26"/>
  <c r="I34" i="26"/>
  <c r="E35" i="26"/>
  <c r="F35" i="26"/>
  <c r="G35" i="26"/>
  <c r="H35" i="26"/>
  <c r="I35" i="26"/>
  <c r="E36" i="26"/>
  <c r="F36" i="26"/>
  <c r="G36" i="26"/>
  <c r="H36" i="26"/>
  <c r="I36" i="26"/>
  <c r="I11" i="26"/>
  <c r="H11" i="26"/>
  <c r="G11" i="26"/>
  <c r="F11" i="26"/>
  <c r="E11" i="26"/>
  <c r="AO12" i="14"/>
  <c r="AP12" i="14"/>
  <c r="AR12" i="14"/>
  <c r="AS12" i="14"/>
  <c r="AU12" i="14"/>
  <c r="AV12" i="14"/>
  <c r="AO13" i="14"/>
  <c r="AP13" i="14"/>
  <c r="AR13" i="14"/>
  <c r="AS13" i="14"/>
  <c r="AU13" i="14"/>
  <c r="AV13" i="14"/>
  <c r="AO14" i="14"/>
  <c r="AP14" i="14"/>
  <c r="AR14" i="14"/>
  <c r="AS14" i="14"/>
  <c r="AU14" i="14"/>
  <c r="AV14" i="14"/>
  <c r="AO15" i="14"/>
  <c r="AP15" i="14"/>
  <c r="AR15" i="14"/>
  <c r="AS15" i="14"/>
  <c r="AU15" i="14"/>
  <c r="AV15" i="14"/>
  <c r="AO16" i="14"/>
  <c r="AP16" i="14"/>
  <c r="AR16" i="14"/>
  <c r="AS16" i="14"/>
  <c r="AU16" i="14"/>
  <c r="AV16" i="14"/>
  <c r="AO17" i="14"/>
  <c r="AP17" i="14"/>
  <c r="AR17" i="14"/>
  <c r="AS17" i="14"/>
  <c r="AU17" i="14"/>
  <c r="AV17" i="14"/>
  <c r="AO18" i="14"/>
  <c r="AP18" i="14"/>
  <c r="AR18" i="14"/>
  <c r="AS18" i="14"/>
  <c r="AU18" i="14"/>
  <c r="AV18" i="14"/>
  <c r="AO19" i="14"/>
  <c r="AP19" i="14"/>
  <c r="AR19" i="14"/>
  <c r="AS19" i="14"/>
  <c r="AU19" i="14"/>
  <c r="AV19" i="14"/>
  <c r="AO20" i="14"/>
  <c r="AP20" i="14"/>
  <c r="AR20" i="14"/>
  <c r="AS20" i="14"/>
  <c r="AU20" i="14"/>
  <c r="AV20" i="14"/>
  <c r="AO21" i="14"/>
  <c r="AP21" i="14"/>
  <c r="AR21" i="14"/>
  <c r="AS21" i="14"/>
  <c r="AU21" i="14"/>
  <c r="AV21" i="14"/>
  <c r="AO22" i="14"/>
  <c r="AP22" i="14"/>
  <c r="AR22" i="14"/>
  <c r="AS22" i="14"/>
  <c r="AU22" i="14"/>
  <c r="AV22" i="14"/>
  <c r="AO23" i="14"/>
  <c r="AP23" i="14"/>
  <c r="AR23" i="14"/>
  <c r="AS23" i="14"/>
  <c r="AU23" i="14"/>
  <c r="AV23" i="14"/>
  <c r="AO24" i="14"/>
  <c r="AP24" i="14"/>
  <c r="AR24" i="14"/>
  <c r="AS24" i="14"/>
  <c r="AU24" i="14"/>
  <c r="AV24" i="14"/>
  <c r="AO25" i="14"/>
  <c r="AP25" i="14"/>
  <c r="AR25" i="14"/>
  <c r="AS25" i="14"/>
  <c r="AU25" i="14"/>
  <c r="AV25" i="14"/>
  <c r="AO26" i="14"/>
  <c r="AP26" i="14"/>
  <c r="AR26" i="14"/>
  <c r="AS26" i="14"/>
  <c r="AU26" i="14"/>
  <c r="AV26" i="14"/>
  <c r="AO27" i="14"/>
  <c r="AP27" i="14"/>
  <c r="AR27" i="14"/>
  <c r="AS27" i="14"/>
  <c r="AU27" i="14"/>
  <c r="AV27" i="14"/>
  <c r="AO28" i="14"/>
  <c r="AP28" i="14"/>
  <c r="AR28" i="14"/>
  <c r="AS28" i="14"/>
  <c r="AU28" i="14"/>
  <c r="AV28" i="14"/>
  <c r="AO29" i="14"/>
  <c r="AP29" i="14"/>
  <c r="AR29" i="14"/>
  <c r="AS29" i="14"/>
  <c r="AU29" i="14"/>
  <c r="AV29" i="14"/>
  <c r="AF12" i="14"/>
  <c r="AG12" i="14"/>
  <c r="AI12" i="14"/>
  <c r="AJ12" i="14"/>
  <c r="AL12" i="14"/>
  <c r="AM12" i="14"/>
  <c r="AF13" i="14"/>
  <c r="AG13" i="14"/>
  <c r="AI13" i="14"/>
  <c r="AJ13" i="14"/>
  <c r="AL13" i="14"/>
  <c r="AM13" i="14"/>
  <c r="AF14" i="14"/>
  <c r="AG14" i="14"/>
  <c r="AI14" i="14"/>
  <c r="AJ14" i="14"/>
  <c r="AL14" i="14"/>
  <c r="AM14" i="14"/>
  <c r="AF15" i="14"/>
  <c r="AG15" i="14"/>
  <c r="AI15" i="14"/>
  <c r="AJ15" i="14"/>
  <c r="AL15" i="14"/>
  <c r="AM15" i="14"/>
  <c r="AF16" i="14"/>
  <c r="AG16" i="14"/>
  <c r="AI16" i="14"/>
  <c r="AJ16" i="14"/>
  <c r="AL16" i="14"/>
  <c r="AM16" i="14"/>
  <c r="AF17" i="14"/>
  <c r="AG17" i="14"/>
  <c r="AI17" i="14"/>
  <c r="AJ17" i="14"/>
  <c r="AL17" i="14"/>
  <c r="AM17" i="14"/>
  <c r="AF18" i="14"/>
  <c r="AG18" i="14"/>
  <c r="AI18" i="14"/>
  <c r="AJ18" i="14"/>
  <c r="AL18" i="14"/>
  <c r="AM18" i="14"/>
  <c r="AF19" i="14"/>
  <c r="AG19" i="14"/>
  <c r="AI19" i="14"/>
  <c r="AJ19" i="14"/>
  <c r="AL19" i="14"/>
  <c r="AM19" i="14"/>
  <c r="AF20" i="14"/>
  <c r="AG20" i="14"/>
  <c r="AI20" i="14"/>
  <c r="AJ20" i="14"/>
  <c r="AL20" i="14"/>
  <c r="AM20" i="14"/>
  <c r="AF21" i="14"/>
  <c r="AG21" i="14"/>
  <c r="AI21" i="14"/>
  <c r="AJ21" i="14"/>
  <c r="AL21" i="14"/>
  <c r="AM21" i="14"/>
  <c r="AF22" i="14"/>
  <c r="AG22" i="14"/>
  <c r="AI22" i="14"/>
  <c r="AJ22" i="14"/>
  <c r="AL22" i="14"/>
  <c r="AM22" i="14"/>
  <c r="AF23" i="14"/>
  <c r="AG23" i="14"/>
  <c r="AI23" i="14"/>
  <c r="AJ23" i="14"/>
  <c r="AL23" i="14"/>
  <c r="AM23" i="14"/>
  <c r="AF24" i="14"/>
  <c r="AG24" i="14"/>
  <c r="AI24" i="14"/>
  <c r="AJ24" i="14"/>
  <c r="AL24" i="14"/>
  <c r="AM24" i="14"/>
  <c r="AF25" i="14"/>
  <c r="AG25" i="14"/>
  <c r="AI25" i="14"/>
  <c r="AJ25" i="14"/>
  <c r="AL25" i="14"/>
  <c r="AM25" i="14"/>
  <c r="AF26" i="14"/>
  <c r="AG26" i="14"/>
  <c r="AI26" i="14"/>
  <c r="AJ26" i="14"/>
  <c r="AL26" i="14"/>
  <c r="AM26" i="14"/>
  <c r="AF27" i="14"/>
  <c r="AG27" i="14"/>
  <c r="AI27" i="14"/>
  <c r="AJ27" i="14"/>
  <c r="AL27" i="14"/>
  <c r="AM27" i="14"/>
  <c r="AF28" i="14"/>
  <c r="AG28" i="14"/>
  <c r="AI28" i="14"/>
  <c r="AJ28" i="14"/>
  <c r="AL28" i="14"/>
  <c r="AM28" i="14"/>
  <c r="AF29" i="14"/>
  <c r="AG29" i="14"/>
  <c r="AI29" i="14"/>
  <c r="AJ29" i="14"/>
  <c r="AL29" i="14"/>
  <c r="AM29" i="14"/>
  <c r="W12" i="14"/>
  <c r="X12" i="14"/>
  <c r="Z12" i="14"/>
  <c r="AA12" i="14"/>
  <c r="AC12" i="14"/>
  <c r="AD12" i="14"/>
  <c r="W13" i="14"/>
  <c r="X13" i="14"/>
  <c r="Z13" i="14"/>
  <c r="AA13" i="14"/>
  <c r="AC13" i="14"/>
  <c r="AD13" i="14"/>
  <c r="W14" i="14"/>
  <c r="X14" i="14"/>
  <c r="Z14" i="14"/>
  <c r="AA14" i="14"/>
  <c r="AC14" i="14"/>
  <c r="AD14" i="14"/>
  <c r="W15" i="14"/>
  <c r="X15" i="14"/>
  <c r="Z15" i="14"/>
  <c r="AA15" i="14"/>
  <c r="AC15" i="14"/>
  <c r="AD15" i="14"/>
  <c r="W16" i="14"/>
  <c r="X16" i="14"/>
  <c r="Z16" i="14"/>
  <c r="AA16" i="14"/>
  <c r="AC16" i="14"/>
  <c r="AD16" i="14"/>
  <c r="W17" i="14"/>
  <c r="X17" i="14"/>
  <c r="Z17" i="14"/>
  <c r="AA17" i="14"/>
  <c r="AC17" i="14"/>
  <c r="AD17" i="14"/>
  <c r="W18" i="14"/>
  <c r="X18" i="14"/>
  <c r="Z18" i="14"/>
  <c r="AA18" i="14"/>
  <c r="AC18" i="14"/>
  <c r="AD18" i="14"/>
  <c r="W19" i="14"/>
  <c r="X19" i="14"/>
  <c r="Z19" i="14"/>
  <c r="AA19" i="14"/>
  <c r="AC19" i="14"/>
  <c r="AD19" i="14"/>
  <c r="W20" i="14"/>
  <c r="X20" i="14"/>
  <c r="Z20" i="14"/>
  <c r="AA20" i="14"/>
  <c r="AC20" i="14"/>
  <c r="AD20" i="14"/>
  <c r="W21" i="14"/>
  <c r="X21" i="14"/>
  <c r="Z21" i="14"/>
  <c r="AA21" i="14"/>
  <c r="AC21" i="14"/>
  <c r="AD21" i="14"/>
  <c r="W22" i="14"/>
  <c r="X22" i="14"/>
  <c r="Z22" i="14"/>
  <c r="AA22" i="14"/>
  <c r="AC22" i="14"/>
  <c r="AD22" i="14"/>
  <c r="W23" i="14"/>
  <c r="X23" i="14"/>
  <c r="Z23" i="14"/>
  <c r="AA23" i="14"/>
  <c r="AC23" i="14"/>
  <c r="AD23" i="14"/>
  <c r="W24" i="14"/>
  <c r="X24" i="14"/>
  <c r="Z24" i="14"/>
  <c r="AA24" i="14"/>
  <c r="AC24" i="14"/>
  <c r="AD24" i="14"/>
  <c r="W25" i="14"/>
  <c r="X25" i="14"/>
  <c r="Z25" i="14"/>
  <c r="AA25" i="14"/>
  <c r="AC25" i="14"/>
  <c r="AD25" i="14"/>
  <c r="W26" i="14"/>
  <c r="X26" i="14"/>
  <c r="Z26" i="14"/>
  <c r="AA26" i="14"/>
  <c r="AC26" i="14"/>
  <c r="AD26" i="14"/>
  <c r="W27" i="14"/>
  <c r="X27" i="14"/>
  <c r="Z27" i="14"/>
  <c r="AA27" i="14"/>
  <c r="AC27" i="14"/>
  <c r="AD27" i="14"/>
  <c r="W28" i="14"/>
  <c r="X28" i="14"/>
  <c r="Z28" i="14"/>
  <c r="AA28" i="14"/>
  <c r="AC28" i="14"/>
  <c r="AD28" i="14"/>
  <c r="W29" i="14"/>
  <c r="X29" i="14"/>
  <c r="Z29" i="14"/>
  <c r="AA29" i="14"/>
  <c r="AC29" i="14"/>
  <c r="AD29" i="14"/>
  <c r="BY11" i="25"/>
  <c r="BY11" i="24"/>
  <c r="K34" i="28"/>
  <c r="D36" i="29"/>
  <c r="E36" i="29"/>
  <c r="G35" i="29"/>
  <c r="D34" i="29"/>
  <c r="K32" i="28"/>
  <c r="E35" i="29"/>
  <c r="D32" i="29"/>
  <c r="J30" i="28"/>
  <c r="G31" i="28"/>
  <c r="D33" i="29"/>
  <c r="K28" i="28"/>
  <c r="J34" i="28"/>
  <c r="K33" i="28"/>
  <c r="E34" i="29"/>
  <c r="J28" i="28"/>
  <c r="D30" i="29"/>
  <c r="F35" i="29"/>
  <c r="F32" i="29"/>
  <c r="F34" i="29"/>
  <c r="H35" i="29"/>
  <c r="E33" i="29"/>
  <c r="E30" i="29"/>
  <c r="F33" i="29"/>
  <c r="J31" i="28"/>
  <c r="F36" i="29"/>
  <c r="E32" i="29"/>
  <c r="N12" i="14"/>
  <c r="O12" i="14"/>
  <c r="Q12" i="14"/>
  <c r="R12" i="14"/>
  <c r="T12" i="14"/>
  <c r="U12" i="14"/>
  <c r="N13" i="14"/>
  <c r="O13" i="14"/>
  <c r="Q13" i="14"/>
  <c r="R13" i="14"/>
  <c r="T13" i="14"/>
  <c r="U13" i="14"/>
  <c r="N14" i="14"/>
  <c r="O14" i="14"/>
  <c r="Q14" i="14"/>
  <c r="R14" i="14"/>
  <c r="T14" i="14"/>
  <c r="U14" i="14"/>
  <c r="N15" i="14"/>
  <c r="O15" i="14"/>
  <c r="Q15" i="14"/>
  <c r="R15" i="14"/>
  <c r="T15" i="14"/>
  <c r="U15" i="14"/>
  <c r="N16" i="14"/>
  <c r="O16" i="14"/>
  <c r="Q16" i="14"/>
  <c r="R16" i="14"/>
  <c r="T16" i="14"/>
  <c r="U16" i="14"/>
  <c r="N17" i="14"/>
  <c r="O17" i="14"/>
  <c r="Q17" i="14"/>
  <c r="R17" i="14"/>
  <c r="T17" i="14"/>
  <c r="U17" i="14"/>
  <c r="N18" i="14"/>
  <c r="O18" i="14"/>
  <c r="Q18" i="14"/>
  <c r="R18" i="14"/>
  <c r="T18" i="14"/>
  <c r="U18" i="14"/>
  <c r="N19" i="14"/>
  <c r="O19" i="14"/>
  <c r="Q19" i="14"/>
  <c r="R19" i="14"/>
  <c r="T19" i="14"/>
  <c r="U19" i="14"/>
  <c r="N20" i="14"/>
  <c r="O20" i="14"/>
  <c r="Q20" i="14"/>
  <c r="R20" i="14"/>
  <c r="T20" i="14"/>
  <c r="U20" i="14"/>
  <c r="N21" i="14"/>
  <c r="O21" i="14"/>
  <c r="Q21" i="14"/>
  <c r="R21" i="14"/>
  <c r="T21" i="14"/>
  <c r="U21" i="14"/>
  <c r="N22" i="14"/>
  <c r="O22" i="14"/>
  <c r="Q22" i="14"/>
  <c r="R22" i="14"/>
  <c r="T22" i="14"/>
  <c r="U22" i="14"/>
  <c r="N23" i="14"/>
  <c r="O23" i="14"/>
  <c r="Q23" i="14"/>
  <c r="R23" i="14"/>
  <c r="T23" i="14"/>
  <c r="U23" i="14"/>
  <c r="N24" i="14"/>
  <c r="O24" i="14"/>
  <c r="Q24" i="14"/>
  <c r="R24" i="14"/>
  <c r="T24" i="14"/>
  <c r="U24" i="14"/>
  <c r="N25" i="14"/>
  <c r="O25" i="14"/>
  <c r="Q25" i="14"/>
  <c r="R25" i="14"/>
  <c r="T25" i="14"/>
  <c r="U25" i="14"/>
  <c r="N26" i="14"/>
  <c r="O26" i="14"/>
  <c r="Q26" i="14"/>
  <c r="R26" i="14"/>
  <c r="T26" i="14"/>
  <c r="U26" i="14"/>
  <c r="N27" i="14"/>
  <c r="O27" i="14"/>
  <c r="Q27" i="14"/>
  <c r="R27" i="14"/>
  <c r="T27" i="14"/>
  <c r="U27" i="14"/>
  <c r="N28" i="14"/>
  <c r="O28" i="14"/>
  <c r="Q28" i="14"/>
  <c r="R28" i="14"/>
  <c r="T28" i="14"/>
  <c r="U28" i="14"/>
  <c r="N29" i="14"/>
  <c r="O29" i="14"/>
  <c r="Q29" i="14"/>
  <c r="R29" i="14"/>
  <c r="T29" i="14"/>
  <c r="U29" i="14"/>
  <c r="E12" i="14"/>
  <c r="F12" i="14"/>
  <c r="H12" i="14"/>
  <c r="I12" i="14"/>
  <c r="K12" i="14"/>
  <c r="L12" i="14"/>
  <c r="E13" i="14"/>
  <c r="F13" i="14"/>
  <c r="H13" i="14"/>
  <c r="I13" i="14"/>
  <c r="K13" i="14"/>
  <c r="L13" i="14"/>
  <c r="E14" i="14"/>
  <c r="F14" i="14"/>
  <c r="H14" i="14"/>
  <c r="I14" i="14"/>
  <c r="K14" i="14"/>
  <c r="L14" i="14"/>
  <c r="E15" i="14"/>
  <c r="F15" i="14"/>
  <c r="H15" i="14"/>
  <c r="I15" i="14"/>
  <c r="K15" i="14"/>
  <c r="L15" i="14"/>
  <c r="E16" i="14"/>
  <c r="F16" i="14"/>
  <c r="H16" i="14"/>
  <c r="I16" i="14"/>
  <c r="K16" i="14"/>
  <c r="L16" i="14"/>
  <c r="E17" i="14"/>
  <c r="F17" i="14"/>
  <c r="H17" i="14"/>
  <c r="I17" i="14"/>
  <c r="K17" i="14"/>
  <c r="L17" i="14"/>
  <c r="E18" i="14"/>
  <c r="F18" i="14"/>
  <c r="H18" i="14"/>
  <c r="I18" i="14"/>
  <c r="K18" i="14"/>
  <c r="L18" i="14"/>
  <c r="E19" i="14"/>
  <c r="F19" i="14"/>
  <c r="H19" i="14"/>
  <c r="I19" i="14"/>
  <c r="K19" i="14"/>
  <c r="L19" i="14"/>
  <c r="E20" i="14"/>
  <c r="F20" i="14"/>
  <c r="H20" i="14"/>
  <c r="I20" i="14"/>
  <c r="K20" i="14"/>
  <c r="L20" i="14"/>
  <c r="E21" i="14"/>
  <c r="F21" i="14"/>
  <c r="H21" i="14"/>
  <c r="I21" i="14"/>
  <c r="K21" i="14"/>
  <c r="L21" i="14"/>
  <c r="E22" i="14"/>
  <c r="F22" i="14"/>
  <c r="H22" i="14"/>
  <c r="I22" i="14"/>
  <c r="K22" i="14"/>
  <c r="L22" i="14"/>
  <c r="E23" i="14"/>
  <c r="F23" i="14"/>
  <c r="H23" i="14"/>
  <c r="I23" i="14"/>
  <c r="K23" i="14"/>
  <c r="L23" i="14"/>
  <c r="E24" i="14"/>
  <c r="F24" i="14"/>
  <c r="H24" i="14"/>
  <c r="I24" i="14"/>
  <c r="K24" i="14"/>
  <c r="L24" i="14"/>
  <c r="E25" i="14"/>
  <c r="F25" i="14"/>
  <c r="H25" i="14"/>
  <c r="I25" i="14"/>
  <c r="K25" i="14"/>
  <c r="L25" i="14"/>
  <c r="E26" i="14"/>
  <c r="F26" i="14"/>
  <c r="H26" i="14"/>
  <c r="I26" i="14"/>
  <c r="K26" i="14"/>
  <c r="L26" i="14"/>
  <c r="E27" i="14"/>
  <c r="F27" i="14"/>
  <c r="H27" i="14"/>
  <c r="I27" i="14"/>
  <c r="K27" i="14"/>
  <c r="L27" i="14"/>
  <c r="E28" i="14"/>
  <c r="F28" i="14"/>
  <c r="H28" i="14"/>
  <c r="I28" i="14"/>
  <c r="K28" i="14"/>
  <c r="L28" i="14"/>
  <c r="E29" i="14"/>
  <c r="F29" i="14"/>
  <c r="H29" i="14"/>
  <c r="I29" i="14"/>
  <c r="K29" i="14"/>
  <c r="L29" i="14"/>
  <c r="BY139" i="25"/>
  <c r="AV11" i="14"/>
  <c r="AU11" i="14"/>
  <c r="AS11" i="14"/>
  <c r="AR11" i="14"/>
  <c r="AP11" i="14"/>
  <c r="AO11" i="14"/>
  <c r="AM11" i="14"/>
  <c r="AL11" i="14"/>
  <c r="AJ11" i="14"/>
  <c r="AI11" i="14"/>
  <c r="AG11" i="14"/>
  <c r="AF11" i="14"/>
  <c r="AD11" i="14"/>
  <c r="AC11" i="14"/>
  <c r="AA11" i="14"/>
  <c r="Z11" i="14"/>
  <c r="X11" i="14"/>
  <c r="W11" i="14"/>
  <c r="U11" i="14"/>
  <c r="T11" i="14"/>
  <c r="R11" i="14"/>
  <c r="Q11" i="14"/>
  <c r="O11" i="14"/>
  <c r="N11" i="14"/>
  <c r="CG192" i="25"/>
  <c r="CF192" i="25"/>
  <c r="CE192" i="25"/>
  <c r="CD192" i="25"/>
  <c r="CC192" i="25"/>
  <c r="CB192" i="25"/>
  <c r="CA192" i="25"/>
  <c r="BZ192" i="25"/>
  <c r="BY192" i="25"/>
  <c r="CG191" i="25"/>
  <c r="CF191" i="25"/>
  <c r="CE191" i="25"/>
  <c r="CD191" i="25"/>
  <c r="CC191" i="25"/>
  <c r="CB191" i="25"/>
  <c r="CA191" i="25"/>
  <c r="BZ191" i="25"/>
  <c r="BY191" i="25"/>
  <c r="CG190" i="25"/>
  <c r="CF190" i="25"/>
  <c r="CE190" i="25"/>
  <c r="CD190" i="25"/>
  <c r="CC190" i="25"/>
  <c r="CB190" i="25"/>
  <c r="CA190" i="25"/>
  <c r="BZ190" i="25"/>
  <c r="BY190" i="25"/>
  <c r="CG189" i="25"/>
  <c r="CF189" i="25"/>
  <c r="CE189" i="25"/>
  <c r="CD189" i="25"/>
  <c r="CC189" i="25"/>
  <c r="CB189" i="25"/>
  <c r="CA189" i="25"/>
  <c r="BZ189" i="25"/>
  <c r="BY189" i="25"/>
  <c r="CG188" i="25"/>
  <c r="CF188" i="25"/>
  <c r="CE188" i="25"/>
  <c r="CD188" i="25"/>
  <c r="CC188" i="25"/>
  <c r="CB188" i="25"/>
  <c r="CA188" i="25"/>
  <c r="BZ188" i="25"/>
  <c r="BY188" i="25"/>
  <c r="CG187" i="25"/>
  <c r="CF187" i="25"/>
  <c r="CE187" i="25"/>
  <c r="CD187" i="25"/>
  <c r="CC187" i="25"/>
  <c r="CB187" i="25"/>
  <c r="CA187" i="25"/>
  <c r="BZ187" i="25"/>
  <c r="BY187" i="25"/>
  <c r="CG186" i="25"/>
  <c r="CF186" i="25"/>
  <c r="CE186" i="25"/>
  <c r="CD186" i="25"/>
  <c r="CC186" i="25"/>
  <c r="CB186" i="25"/>
  <c r="CA186" i="25"/>
  <c r="BZ186" i="25"/>
  <c r="BY186" i="25"/>
  <c r="CG185" i="25"/>
  <c r="CF185" i="25"/>
  <c r="CE185" i="25"/>
  <c r="CD185" i="25"/>
  <c r="CC185" i="25"/>
  <c r="CB185" i="25"/>
  <c r="CA185" i="25"/>
  <c r="BZ185" i="25"/>
  <c r="BY185" i="25"/>
  <c r="CG184" i="25"/>
  <c r="CF184" i="25"/>
  <c r="CE184" i="25"/>
  <c r="CD184" i="25"/>
  <c r="CC184" i="25"/>
  <c r="CB184" i="25"/>
  <c r="CA184" i="25"/>
  <c r="BZ184" i="25"/>
  <c r="BY184" i="25"/>
  <c r="CG183" i="25"/>
  <c r="CF183" i="25"/>
  <c r="CE183" i="25"/>
  <c r="CD183" i="25"/>
  <c r="CC183" i="25"/>
  <c r="CB183" i="25"/>
  <c r="CA183" i="25"/>
  <c r="BZ183" i="25"/>
  <c r="BY183" i="25"/>
  <c r="CG182" i="25"/>
  <c r="CF182" i="25"/>
  <c r="CE182" i="25"/>
  <c r="CD182" i="25"/>
  <c r="CC182" i="25"/>
  <c r="CB182" i="25"/>
  <c r="CA182" i="25"/>
  <c r="BZ182" i="25"/>
  <c r="BY182" i="25"/>
  <c r="CG181" i="25"/>
  <c r="CF181" i="25"/>
  <c r="CE181" i="25"/>
  <c r="CD181" i="25"/>
  <c r="CC181" i="25"/>
  <c r="CB181" i="25"/>
  <c r="CA181" i="25"/>
  <c r="BZ181" i="25"/>
  <c r="BY181" i="25"/>
  <c r="CG180" i="25"/>
  <c r="CF180" i="25"/>
  <c r="CE180" i="25"/>
  <c r="CD180" i="25"/>
  <c r="CC180" i="25"/>
  <c r="CB180" i="25"/>
  <c r="CA180" i="25"/>
  <c r="BZ180" i="25"/>
  <c r="BY180" i="25"/>
  <c r="CG179" i="25"/>
  <c r="CF179" i="25"/>
  <c r="CE179" i="25"/>
  <c r="CD179" i="25"/>
  <c r="CC179" i="25"/>
  <c r="CB179" i="25"/>
  <c r="CA179" i="25"/>
  <c r="BZ179" i="25"/>
  <c r="BY179" i="25"/>
  <c r="CG178" i="25"/>
  <c r="CF178" i="25"/>
  <c r="CE178" i="25"/>
  <c r="CD178" i="25"/>
  <c r="CC178" i="25"/>
  <c r="CB178" i="25"/>
  <c r="CA178" i="25"/>
  <c r="BZ178" i="25"/>
  <c r="BY178" i="25"/>
  <c r="CG177" i="25"/>
  <c r="CF177" i="25"/>
  <c r="CE177" i="25"/>
  <c r="CD177" i="25"/>
  <c r="CC177" i="25"/>
  <c r="CB177" i="25"/>
  <c r="CA177" i="25"/>
  <c r="BZ177" i="25"/>
  <c r="BY177" i="25"/>
  <c r="CG176" i="25"/>
  <c r="CF176" i="25"/>
  <c r="CE176" i="25"/>
  <c r="CD176" i="25"/>
  <c r="CC176" i="25"/>
  <c r="CB176" i="25"/>
  <c r="CA176" i="25"/>
  <c r="BZ176" i="25"/>
  <c r="BY176" i="25"/>
  <c r="CG175" i="25"/>
  <c r="CF175" i="25"/>
  <c r="CE175" i="25"/>
  <c r="CD175" i="25"/>
  <c r="CC175" i="25"/>
  <c r="CB175" i="25"/>
  <c r="CA175" i="25"/>
  <c r="BZ175" i="25"/>
  <c r="BY175" i="25"/>
  <c r="CG174" i="25"/>
  <c r="CF174" i="25"/>
  <c r="CE174" i="25"/>
  <c r="CD174" i="25"/>
  <c r="CC174" i="25"/>
  <c r="CB174" i="25"/>
  <c r="CA174" i="25"/>
  <c r="BZ174" i="25"/>
  <c r="BY174" i="25"/>
  <c r="CG173" i="25"/>
  <c r="CF173" i="25"/>
  <c r="CE173" i="25"/>
  <c r="CD173" i="25"/>
  <c r="CC173" i="25"/>
  <c r="CB173" i="25"/>
  <c r="CA173" i="25"/>
  <c r="BZ173" i="25"/>
  <c r="BY173" i="25"/>
  <c r="CG172" i="25"/>
  <c r="CF172" i="25"/>
  <c r="CE172" i="25"/>
  <c r="CD172" i="25"/>
  <c r="CC172" i="25"/>
  <c r="CB172" i="25"/>
  <c r="CA172" i="25"/>
  <c r="BZ172" i="25"/>
  <c r="BY172" i="25"/>
  <c r="CG171" i="25"/>
  <c r="CF171" i="25"/>
  <c r="CE171" i="25"/>
  <c r="CD171" i="25"/>
  <c r="CC171" i="25"/>
  <c r="CB171" i="25"/>
  <c r="CA171" i="25"/>
  <c r="BZ171" i="25"/>
  <c r="BY171" i="25"/>
  <c r="CG170" i="25"/>
  <c r="CF170" i="25"/>
  <c r="CE170" i="25"/>
  <c r="CD170" i="25"/>
  <c r="CC170" i="25"/>
  <c r="CB170" i="25"/>
  <c r="CA170" i="25"/>
  <c r="BZ170" i="25"/>
  <c r="BY170" i="25"/>
  <c r="CG169" i="25"/>
  <c r="CF169" i="25"/>
  <c r="CE169" i="25"/>
  <c r="CD169" i="25"/>
  <c r="CC169" i="25"/>
  <c r="CB169" i="25"/>
  <c r="CA169" i="25"/>
  <c r="BZ169" i="25"/>
  <c r="BY169" i="25"/>
  <c r="CG168" i="25"/>
  <c r="CF168" i="25"/>
  <c r="CE168" i="25"/>
  <c r="CD168" i="25"/>
  <c r="CC168" i="25"/>
  <c r="CB168" i="25"/>
  <c r="CA168" i="25"/>
  <c r="BZ168" i="25"/>
  <c r="BY168" i="25"/>
  <c r="CG167" i="25"/>
  <c r="CF167" i="25"/>
  <c r="CE167" i="25"/>
  <c r="CD167" i="25"/>
  <c r="CC167" i="25"/>
  <c r="CB167" i="25"/>
  <c r="CA167" i="25"/>
  <c r="BZ167" i="25"/>
  <c r="BY167" i="25"/>
  <c r="CG166" i="25"/>
  <c r="CF166" i="25"/>
  <c r="CE166" i="25"/>
  <c r="CD166" i="25"/>
  <c r="CC166" i="25"/>
  <c r="CB166" i="25"/>
  <c r="CA166" i="25"/>
  <c r="BZ166" i="25"/>
  <c r="BY166" i="25"/>
  <c r="CG165" i="25"/>
  <c r="CF165" i="25"/>
  <c r="CE165" i="25"/>
  <c r="CD165" i="25"/>
  <c r="CC165" i="25"/>
  <c r="CB165" i="25"/>
  <c r="CA165" i="25"/>
  <c r="BZ165" i="25"/>
  <c r="BY165" i="25"/>
  <c r="CG164" i="25"/>
  <c r="CF164" i="25"/>
  <c r="CE164" i="25"/>
  <c r="CD164" i="25"/>
  <c r="CC164" i="25"/>
  <c r="CB164" i="25"/>
  <c r="CA164" i="25"/>
  <c r="BZ164" i="25"/>
  <c r="BY164" i="25"/>
  <c r="CG163" i="25"/>
  <c r="CF163" i="25"/>
  <c r="CE163" i="25"/>
  <c r="CD163" i="25"/>
  <c r="CC163" i="25"/>
  <c r="CB163" i="25"/>
  <c r="CA163" i="25"/>
  <c r="BZ163" i="25"/>
  <c r="BY163" i="25"/>
  <c r="CG162" i="25"/>
  <c r="CF162" i="25"/>
  <c r="CE162" i="25"/>
  <c r="CD162" i="25"/>
  <c r="CC162" i="25"/>
  <c r="CB162" i="25"/>
  <c r="CA162" i="25"/>
  <c r="BZ162" i="25"/>
  <c r="BY162" i="25"/>
  <c r="CG161" i="25"/>
  <c r="CF161" i="25"/>
  <c r="CE161" i="25"/>
  <c r="CD161" i="25"/>
  <c r="CC161" i="25"/>
  <c r="CB161" i="25"/>
  <c r="CA161" i="25"/>
  <c r="BZ161" i="25"/>
  <c r="BY161" i="25"/>
  <c r="CG160" i="25"/>
  <c r="CF160" i="25"/>
  <c r="CE160" i="25"/>
  <c r="CD160" i="25"/>
  <c r="CC160" i="25"/>
  <c r="CB160" i="25"/>
  <c r="CA160" i="25"/>
  <c r="BZ160" i="25"/>
  <c r="BY160" i="25"/>
  <c r="CG159" i="25"/>
  <c r="CF159" i="25"/>
  <c r="CE159" i="25"/>
  <c r="CD159" i="25"/>
  <c r="CC159" i="25"/>
  <c r="CB159" i="25"/>
  <c r="CA159" i="25"/>
  <c r="BZ159" i="25"/>
  <c r="BY159" i="25"/>
  <c r="CG158" i="25"/>
  <c r="CF158" i="25"/>
  <c r="CE158" i="25"/>
  <c r="CD158" i="25"/>
  <c r="CC158" i="25"/>
  <c r="CB158" i="25"/>
  <c r="CA158" i="25"/>
  <c r="BZ158" i="25"/>
  <c r="BY158" i="25"/>
  <c r="CG157" i="25"/>
  <c r="CF157" i="25"/>
  <c r="CE157" i="25"/>
  <c r="CD157" i="25"/>
  <c r="CC157" i="25"/>
  <c r="CB157" i="25"/>
  <c r="CA157" i="25"/>
  <c r="BZ157" i="25"/>
  <c r="BY157" i="25"/>
  <c r="CG156" i="25"/>
  <c r="CF156" i="25"/>
  <c r="CE156" i="25"/>
  <c r="CD156" i="25"/>
  <c r="CC156" i="25"/>
  <c r="CB156" i="25"/>
  <c r="CA156" i="25"/>
  <c r="BZ156" i="25"/>
  <c r="BY156" i="25"/>
  <c r="CG155" i="25"/>
  <c r="CF155" i="25"/>
  <c r="CE155" i="25"/>
  <c r="CD155" i="25"/>
  <c r="CC155" i="25"/>
  <c r="CB155" i="25"/>
  <c r="CA155" i="25"/>
  <c r="BZ155" i="25"/>
  <c r="BY155" i="25"/>
  <c r="CG154" i="25"/>
  <c r="CF154" i="25"/>
  <c r="CE154" i="25"/>
  <c r="CD154" i="25"/>
  <c r="CC154" i="25"/>
  <c r="CB154" i="25"/>
  <c r="CA154" i="25"/>
  <c r="BZ154" i="25"/>
  <c r="BY154" i="25"/>
  <c r="CG153" i="25"/>
  <c r="CF153" i="25"/>
  <c r="CE153" i="25"/>
  <c r="CD153" i="25"/>
  <c r="CC153" i="25"/>
  <c r="CB153" i="25"/>
  <c r="CA153" i="25"/>
  <c r="BZ153" i="25"/>
  <c r="BY153" i="25"/>
  <c r="CG152" i="25"/>
  <c r="CF152" i="25"/>
  <c r="CE152" i="25"/>
  <c r="CD152" i="25"/>
  <c r="CC152" i="25"/>
  <c r="CB152" i="25"/>
  <c r="CA152" i="25"/>
  <c r="BZ152" i="25"/>
  <c r="BY152" i="25"/>
  <c r="CG151" i="25"/>
  <c r="CF151" i="25"/>
  <c r="CE151" i="25"/>
  <c r="CD151" i="25"/>
  <c r="CC151" i="25"/>
  <c r="CB151" i="25"/>
  <c r="CA151" i="25"/>
  <c r="BZ151" i="25"/>
  <c r="BY151" i="25"/>
  <c r="CG150" i="25"/>
  <c r="CF150" i="25"/>
  <c r="CE150" i="25"/>
  <c r="CD150" i="25"/>
  <c r="CC150" i="25"/>
  <c r="CB150" i="25"/>
  <c r="CA150" i="25"/>
  <c r="BZ150" i="25"/>
  <c r="BY150" i="25"/>
  <c r="CG149" i="25"/>
  <c r="CF149" i="25"/>
  <c r="CE149" i="25"/>
  <c r="CD149" i="25"/>
  <c r="CC149" i="25"/>
  <c r="CB149" i="25"/>
  <c r="CA149" i="25"/>
  <c r="BZ149" i="25"/>
  <c r="BY149" i="25"/>
  <c r="CG148" i="25"/>
  <c r="CF148" i="25"/>
  <c r="CE148" i="25"/>
  <c r="CD148" i="25"/>
  <c r="CC148" i="25"/>
  <c r="CB148" i="25"/>
  <c r="CA148" i="25"/>
  <c r="BZ148" i="25"/>
  <c r="BY148" i="25"/>
  <c r="CG147" i="25"/>
  <c r="CF147" i="25"/>
  <c r="CE147" i="25"/>
  <c r="CD147" i="25"/>
  <c r="CC147" i="25"/>
  <c r="CB147" i="25"/>
  <c r="CA147" i="25"/>
  <c r="BZ147" i="25"/>
  <c r="BY147" i="25"/>
  <c r="CG146" i="25"/>
  <c r="CF146" i="25"/>
  <c r="CE146" i="25"/>
  <c r="CD146" i="25"/>
  <c r="CC146" i="25"/>
  <c r="CB146" i="25"/>
  <c r="CA146" i="25"/>
  <c r="BZ146" i="25"/>
  <c r="BY146" i="25"/>
  <c r="CG145" i="25"/>
  <c r="CF145" i="25"/>
  <c r="CE145" i="25"/>
  <c r="CD145" i="25"/>
  <c r="CC145" i="25"/>
  <c r="CB145" i="25"/>
  <c r="CA145" i="25"/>
  <c r="BZ145" i="25"/>
  <c r="BY145" i="25"/>
  <c r="CG144" i="25"/>
  <c r="CF144" i="25"/>
  <c r="CE144" i="25"/>
  <c r="CD144" i="25"/>
  <c r="CC144" i="25"/>
  <c r="CB144" i="25"/>
  <c r="CA144" i="25"/>
  <c r="BZ144" i="25"/>
  <c r="BY144" i="25"/>
  <c r="CG143" i="25"/>
  <c r="CD143" i="25"/>
  <c r="CC143" i="25"/>
  <c r="CB143" i="25"/>
  <c r="CA143" i="25"/>
  <c r="BZ143" i="25"/>
  <c r="BY143" i="25"/>
  <c r="CG142" i="25"/>
  <c r="CD142" i="25"/>
  <c r="CC142" i="25"/>
  <c r="CB142" i="25"/>
  <c r="CA142" i="25"/>
  <c r="BZ142" i="25"/>
  <c r="BY142" i="25"/>
  <c r="CG141" i="25"/>
  <c r="CD141" i="25"/>
  <c r="CC141" i="25"/>
  <c r="CA141" i="25"/>
  <c r="BZ141" i="25"/>
  <c r="BY141" i="25"/>
  <c r="CF141" i="25"/>
  <c r="CG140" i="25"/>
  <c r="CE140" i="25"/>
  <c r="CD140" i="25"/>
  <c r="CC140" i="25"/>
  <c r="CA140" i="25"/>
  <c r="BZ140" i="25"/>
  <c r="CG139" i="25"/>
  <c r="CE139" i="25"/>
  <c r="CD139" i="25"/>
  <c r="CC139" i="25"/>
  <c r="CA139" i="25"/>
  <c r="BZ139" i="25"/>
  <c r="CG138" i="25"/>
  <c r="CE138" i="25"/>
  <c r="CD138" i="25"/>
  <c r="CC138" i="25"/>
  <c r="CA138" i="25"/>
  <c r="BZ138" i="25"/>
  <c r="BY138" i="25"/>
  <c r="CG137" i="25"/>
  <c r="CE137" i="25"/>
  <c r="CD137" i="25"/>
  <c r="CC137" i="25"/>
  <c r="CA137" i="25"/>
  <c r="BZ137" i="25"/>
  <c r="BY137" i="25"/>
  <c r="CG136" i="25"/>
  <c r="CE136" i="25"/>
  <c r="CD136" i="25"/>
  <c r="CC136" i="25"/>
  <c r="CB136" i="25"/>
  <c r="CA136" i="25"/>
  <c r="BZ136" i="25"/>
  <c r="BY136" i="25"/>
  <c r="CG135" i="25"/>
  <c r="CE135" i="25"/>
  <c r="CD135" i="25"/>
  <c r="CC135" i="25"/>
  <c r="CB135" i="25"/>
  <c r="CA135" i="25"/>
  <c r="BZ135" i="25"/>
  <c r="BY135" i="25"/>
  <c r="CG134" i="25"/>
  <c r="CE134" i="25"/>
  <c r="CD134" i="25"/>
  <c r="CC134" i="25"/>
  <c r="CB134" i="25"/>
  <c r="CA134" i="25"/>
  <c r="BZ134" i="25"/>
  <c r="BY134" i="25"/>
  <c r="CG133" i="25"/>
  <c r="CE133" i="25"/>
  <c r="CD133" i="25"/>
  <c r="CC133" i="25"/>
  <c r="CB133" i="25"/>
  <c r="CA133" i="25"/>
  <c r="BZ133" i="25"/>
  <c r="BY133" i="25"/>
  <c r="CG132" i="25"/>
  <c r="CE132" i="25"/>
  <c r="CD132" i="25"/>
  <c r="CC132" i="25"/>
  <c r="CB132" i="25"/>
  <c r="CA132" i="25"/>
  <c r="BZ132" i="25"/>
  <c r="BY132" i="25"/>
  <c r="CG131" i="25"/>
  <c r="CE131" i="25"/>
  <c r="CD131" i="25"/>
  <c r="CC131" i="25"/>
  <c r="CB131" i="25"/>
  <c r="CA131" i="25"/>
  <c r="BZ131" i="25"/>
  <c r="BY131" i="25"/>
  <c r="CG130" i="25"/>
  <c r="CE130" i="25"/>
  <c r="CD130" i="25"/>
  <c r="CC130" i="25"/>
  <c r="CB130" i="25"/>
  <c r="CA130" i="25"/>
  <c r="BZ130" i="25"/>
  <c r="BY130" i="25"/>
  <c r="CG129" i="25"/>
  <c r="CE129" i="25"/>
  <c r="CD129" i="25"/>
  <c r="CC129" i="25"/>
  <c r="CB129" i="25"/>
  <c r="CA129" i="25"/>
  <c r="BZ129" i="25"/>
  <c r="BY129" i="25"/>
  <c r="CG128" i="25"/>
  <c r="CE128" i="25"/>
  <c r="CD128" i="25"/>
  <c r="CC128" i="25"/>
  <c r="CB128" i="25"/>
  <c r="CA128" i="25"/>
  <c r="BZ128" i="25"/>
  <c r="BY128" i="25"/>
  <c r="CF129" i="25"/>
  <c r="CG127" i="25"/>
  <c r="CE127" i="25"/>
  <c r="CD127" i="25"/>
  <c r="CC127" i="25"/>
  <c r="CB127" i="25"/>
  <c r="CA127" i="25"/>
  <c r="BZ127" i="25"/>
  <c r="BY127" i="25"/>
  <c r="CG126" i="25"/>
  <c r="CE126" i="25"/>
  <c r="CD126" i="25"/>
  <c r="CC126" i="25"/>
  <c r="CB126" i="25"/>
  <c r="CA126" i="25"/>
  <c r="BZ126" i="25"/>
  <c r="BY126" i="25"/>
  <c r="CG125" i="25"/>
  <c r="CE125" i="25"/>
  <c r="CD125" i="25"/>
  <c r="CC125" i="25"/>
  <c r="CB125" i="25"/>
  <c r="CA125" i="25"/>
  <c r="BZ125" i="25"/>
  <c r="BY125" i="25"/>
  <c r="CG124" i="25"/>
  <c r="CE124" i="25"/>
  <c r="CD124" i="25"/>
  <c r="CC124" i="25"/>
  <c r="CB124" i="25"/>
  <c r="CA124" i="25"/>
  <c r="BZ124" i="25"/>
  <c r="BY124" i="25"/>
  <c r="CG123" i="25"/>
  <c r="CE123" i="25"/>
  <c r="CD123" i="25"/>
  <c r="CC123" i="25"/>
  <c r="CB123" i="25"/>
  <c r="CA123" i="25"/>
  <c r="BZ123" i="25"/>
  <c r="BY123" i="25"/>
  <c r="CG122" i="25"/>
  <c r="CE122" i="25"/>
  <c r="CD122" i="25"/>
  <c r="CC122" i="25"/>
  <c r="CB122" i="25"/>
  <c r="CA122" i="25"/>
  <c r="BZ122" i="25"/>
  <c r="BY122" i="25"/>
  <c r="CG121" i="25"/>
  <c r="CE121" i="25"/>
  <c r="CD121" i="25"/>
  <c r="CC121" i="25"/>
  <c r="CB121" i="25"/>
  <c r="CA121" i="25"/>
  <c r="BZ121" i="25"/>
  <c r="BY121" i="25"/>
  <c r="CG120" i="25"/>
  <c r="CE120" i="25"/>
  <c r="CD120" i="25"/>
  <c r="CC120" i="25"/>
  <c r="CB120" i="25"/>
  <c r="CA120" i="25"/>
  <c r="BZ120" i="25"/>
  <c r="BY120" i="25"/>
  <c r="CG119" i="25"/>
  <c r="CE119" i="25"/>
  <c r="CD119" i="25"/>
  <c r="CC119" i="25"/>
  <c r="CB119" i="25"/>
  <c r="CA119" i="25"/>
  <c r="BZ119" i="25"/>
  <c r="BY119" i="25"/>
  <c r="CG118" i="25"/>
  <c r="CE118" i="25"/>
  <c r="CD118" i="25"/>
  <c r="CC118" i="25"/>
  <c r="CB118" i="25"/>
  <c r="CA118" i="25"/>
  <c r="BZ118" i="25"/>
  <c r="BY118" i="25"/>
  <c r="CG117" i="25"/>
  <c r="CE117" i="25"/>
  <c r="CD117" i="25"/>
  <c r="CC117" i="25"/>
  <c r="CB117" i="25"/>
  <c r="CA117" i="25"/>
  <c r="BZ117" i="25"/>
  <c r="BY117" i="25"/>
  <c r="CG116" i="25"/>
  <c r="CE116" i="25"/>
  <c r="CD116" i="25"/>
  <c r="CC116" i="25"/>
  <c r="CB116" i="25"/>
  <c r="CA116" i="25"/>
  <c r="BZ116" i="25"/>
  <c r="BY116" i="25"/>
  <c r="CG115" i="25"/>
  <c r="CE115" i="25"/>
  <c r="CD115" i="25"/>
  <c r="CC115" i="25"/>
  <c r="CB115" i="25"/>
  <c r="CA115" i="25"/>
  <c r="BZ115" i="25"/>
  <c r="BY115" i="25"/>
  <c r="CF115" i="25"/>
  <c r="CG114" i="25"/>
  <c r="CE114" i="25"/>
  <c r="CD114" i="25"/>
  <c r="CC114" i="25"/>
  <c r="CB114" i="25"/>
  <c r="CA114" i="25"/>
  <c r="BZ114" i="25"/>
  <c r="BY114" i="25"/>
  <c r="CG113" i="25"/>
  <c r="CE113" i="25"/>
  <c r="CD113" i="25"/>
  <c r="CC113" i="25"/>
  <c r="CB113" i="25"/>
  <c r="CA113" i="25"/>
  <c r="BZ113" i="25"/>
  <c r="BY113" i="25"/>
  <c r="CG112" i="25"/>
  <c r="CE112" i="25"/>
  <c r="CD112" i="25"/>
  <c r="CC112" i="25"/>
  <c r="CB112" i="25"/>
  <c r="CA112" i="25"/>
  <c r="BZ112" i="25"/>
  <c r="BY112" i="25"/>
  <c r="CG111" i="25"/>
  <c r="CE111" i="25"/>
  <c r="CD111" i="25"/>
  <c r="CC111" i="25"/>
  <c r="CB111" i="25"/>
  <c r="CA111" i="25"/>
  <c r="BZ111" i="25"/>
  <c r="BY111" i="25"/>
  <c r="CG110" i="25"/>
  <c r="CE110" i="25"/>
  <c r="CD110" i="25"/>
  <c r="CC110" i="25"/>
  <c r="CB110" i="25"/>
  <c r="CA110" i="25"/>
  <c r="BZ110" i="25"/>
  <c r="BY110" i="25"/>
  <c r="CG109" i="25"/>
  <c r="CE109" i="25"/>
  <c r="CD109" i="25"/>
  <c r="CC109" i="25"/>
  <c r="CB109" i="25"/>
  <c r="CA109" i="25"/>
  <c r="BZ109" i="25"/>
  <c r="BY109" i="25"/>
  <c r="CG108" i="25"/>
  <c r="CE108" i="25"/>
  <c r="CD108" i="25"/>
  <c r="CC108" i="25"/>
  <c r="CB108" i="25"/>
  <c r="CA108" i="25"/>
  <c r="BZ108" i="25"/>
  <c r="BY108" i="25"/>
  <c r="CG107" i="25"/>
  <c r="CE107" i="25"/>
  <c r="CD107" i="25"/>
  <c r="CC107" i="25"/>
  <c r="CB107" i="25"/>
  <c r="CA107" i="25"/>
  <c r="BZ107" i="25"/>
  <c r="BY107" i="25"/>
  <c r="CG106" i="25"/>
  <c r="CE106" i="25"/>
  <c r="CD106" i="25"/>
  <c r="CC106" i="25"/>
  <c r="CB106" i="25"/>
  <c r="CA106" i="25"/>
  <c r="BZ106" i="25"/>
  <c r="BY106" i="25"/>
  <c r="CG105" i="25"/>
  <c r="CE105" i="25"/>
  <c r="CD105" i="25"/>
  <c r="CC105" i="25"/>
  <c r="CB105" i="25"/>
  <c r="CA105" i="25"/>
  <c r="BZ105" i="25"/>
  <c r="BY105" i="25"/>
  <c r="CG104" i="25"/>
  <c r="CE104" i="25"/>
  <c r="CD104" i="25"/>
  <c r="CC104" i="25"/>
  <c r="CB104" i="25"/>
  <c r="CA104" i="25"/>
  <c r="BZ104" i="25"/>
  <c r="BY104" i="25"/>
  <c r="CG103" i="25"/>
  <c r="CE103" i="25"/>
  <c r="CD103" i="25"/>
  <c r="CC103" i="25"/>
  <c r="CB103" i="25"/>
  <c r="CA103" i="25"/>
  <c r="BZ103" i="25"/>
  <c r="BY103" i="25"/>
  <c r="CG102" i="25"/>
  <c r="CE102" i="25"/>
  <c r="CD102" i="25"/>
  <c r="CC102" i="25"/>
  <c r="CB102" i="25"/>
  <c r="CA102" i="25"/>
  <c r="BZ102" i="25"/>
  <c r="BY102" i="25"/>
  <c r="CG101" i="25"/>
  <c r="CE101" i="25"/>
  <c r="CD101" i="25"/>
  <c r="CC101" i="25"/>
  <c r="CB101" i="25"/>
  <c r="CA101" i="25"/>
  <c r="BZ101" i="25"/>
  <c r="BY101" i="25"/>
  <c r="CG100" i="25"/>
  <c r="CE100" i="25"/>
  <c r="CD100" i="25"/>
  <c r="CC100" i="25"/>
  <c r="CB100" i="25"/>
  <c r="CA100" i="25"/>
  <c r="BZ100" i="25"/>
  <c r="BY100" i="25"/>
  <c r="CG99" i="25"/>
  <c r="CE99" i="25"/>
  <c r="CD99" i="25"/>
  <c r="CC99" i="25"/>
  <c r="CB99" i="25"/>
  <c r="CA99" i="25"/>
  <c r="BZ99" i="25"/>
  <c r="BY99" i="25"/>
  <c r="CG98" i="25"/>
  <c r="CE98" i="25"/>
  <c r="CD98" i="25"/>
  <c r="CC98" i="25"/>
  <c r="CB98" i="25"/>
  <c r="CA98" i="25"/>
  <c r="BZ98" i="25"/>
  <c r="BY98" i="25"/>
  <c r="CG97" i="25"/>
  <c r="CE97" i="25"/>
  <c r="CD97" i="25"/>
  <c r="CC97" i="25"/>
  <c r="CB97" i="25"/>
  <c r="CA97" i="25"/>
  <c r="BZ97" i="25"/>
  <c r="BY97" i="25"/>
  <c r="CG96" i="25"/>
  <c r="CE96" i="25"/>
  <c r="CD96" i="25"/>
  <c r="CC96" i="25"/>
  <c r="CB96" i="25"/>
  <c r="CA96" i="25"/>
  <c r="BZ96" i="25"/>
  <c r="BY96" i="25"/>
  <c r="CG95" i="25"/>
  <c r="CE95" i="25"/>
  <c r="CD95" i="25"/>
  <c r="CC95" i="25"/>
  <c r="CB95" i="25"/>
  <c r="CA95" i="25"/>
  <c r="BZ95" i="25"/>
  <c r="BY95" i="25"/>
  <c r="CG94" i="25"/>
  <c r="CE94" i="25"/>
  <c r="CD94" i="25"/>
  <c r="CC94" i="25"/>
  <c r="CB94" i="25"/>
  <c r="CA94" i="25"/>
  <c r="BZ94" i="25"/>
  <c r="BY94" i="25"/>
  <c r="CG93" i="25"/>
  <c r="CE93" i="25"/>
  <c r="CD93" i="25"/>
  <c r="CC93" i="25"/>
  <c r="CB93" i="25"/>
  <c r="CA93" i="25"/>
  <c r="BZ93" i="25"/>
  <c r="BY93" i="25"/>
  <c r="CG92" i="25"/>
  <c r="CE92" i="25"/>
  <c r="CD92" i="25"/>
  <c r="CC92" i="25"/>
  <c r="CB92" i="25"/>
  <c r="CA92" i="25"/>
  <c r="BZ92" i="25"/>
  <c r="BY92" i="25"/>
  <c r="CG91" i="25"/>
  <c r="CE91" i="25"/>
  <c r="CD91" i="25"/>
  <c r="CC91" i="25"/>
  <c r="CB91" i="25"/>
  <c r="CA91" i="25"/>
  <c r="BZ91" i="25"/>
  <c r="BY91" i="25"/>
  <c r="CG90" i="25"/>
  <c r="CE90" i="25"/>
  <c r="CD90" i="25"/>
  <c r="CC90" i="25"/>
  <c r="CB90" i="25"/>
  <c r="CA90" i="25"/>
  <c r="BZ90" i="25"/>
  <c r="BY90" i="25"/>
  <c r="CG89" i="25"/>
  <c r="CE89" i="25"/>
  <c r="CD89" i="25"/>
  <c r="CC89" i="25"/>
  <c r="CB89" i="25"/>
  <c r="CA89" i="25"/>
  <c r="BZ89" i="25"/>
  <c r="BY89" i="25"/>
  <c r="CF89" i="25"/>
  <c r="CG88" i="25"/>
  <c r="CE88" i="25"/>
  <c r="CD88" i="25"/>
  <c r="CC88" i="25"/>
  <c r="CB88" i="25"/>
  <c r="CA88" i="25"/>
  <c r="BZ88" i="25"/>
  <c r="BY88" i="25"/>
  <c r="CG87" i="25"/>
  <c r="CE87" i="25"/>
  <c r="CD87" i="25"/>
  <c r="CC87" i="25"/>
  <c r="CB87" i="25"/>
  <c r="CA87" i="25"/>
  <c r="BZ87" i="25"/>
  <c r="BY87" i="25"/>
  <c r="CG86" i="25"/>
  <c r="CE86" i="25"/>
  <c r="CD86" i="25"/>
  <c r="CC86" i="25"/>
  <c r="CB86" i="25"/>
  <c r="CA86" i="25"/>
  <c r="BZ86" i="25"/>
  <c r="BY86" i="25"/>
  <c r="CG85" i="25"/>
  <c r="CE85" i="25"/>
  <c r="CD85" i="25"/>
  <c r="CC85" i="25"/>
  <c r="CB85" i="25"/>
  <c r="CA85" i="25"/>
  <c r="BZ85" i="25"/>
  <c r="BY85" i="25"/>
  <c r="CG84" i="25"/>
  <c r="CE84" i="25"/>
  <c r="CD84" i="25"/>
  <c r="CC84" i="25"/>
  <c r="CB84" i="25"/>
  <c r="CA84" i="25"/>
  <c r="BZ84" i="25"/>
  <c r="BY84" i="25"/>
  <c r="CG83" i="25"/>
  <c r="CE83" i="25"/>
  <c r="CD83" i="25"/>
  <c r="CC83" i="25"/>
  <c r="CB83" i="25"/>
  <c r="CA83" i="25"/>
  <c r="BZ83" i="25"/>
  <c r="BY83" i="25"/>
  <c r="CG82" i="25"/>
  <c r="CE82" i="25"/>
  <c r="CD82" i="25"/>
  <c r="CC82" i="25"/>
  <c r="CB82" i="25"/>
  <c r="CA82" i="25"/>
  <c r="BZ82" i="25"/>
  <c r="BY82" i="25"/>
  <c r="CG81" i="25"/>
  <c r="CE81" i="25"/>
  <c r="CD81" i="25"/>
  <c r="CC81" i="25"/>
  <c r="CB81" i="25"/>
  <c r="CA81" i="25"/>
  <c r="BZ81" i="25"/>
  <c r="BY81" i="25"/>
  <c r="CG80" i="25"/>
  <c r="CE80" i="25"/>
  <c r="CD80" i="25"/>
  <c r="CC80" i="25"/>
  <c r="CB80" i="25"/>
  <c r="CA80" i="25"/>
  <c r="BZ80" i="25"/>
  <c r="BY80" i="25"/>
  <c r="CG79" i="25"/>
  <c r="CE79" i="25"/>
  <c r="CD79" i="25"/>
  <c r="CC79" i="25"/>
  <c r="CB79" i="25"/>
  <c r="CA79" i="25"/>
  <c r="BZ79" i="25"/>
  <c r="BY79" i="25"/>
  <c r="CG78" i="25"/>
  <c r="CE78" i="25"/>
  <c r="CD78" i="25"/>
  <c r="CC78" i="25"/>
  <c r="CB78" i="25"/>
  <c r="CA78" i="25"/>
  <c r="BZ78" i="25"/>
  <c r="BY78" i="25"/>
  <c r="CG77" i="25"/>
  <c r="CE77" i="25"/>
  <c r="CD77" i="25"/>
  <c r="CC77" i="25"/>
  <c r="CB77" i="25"/>
  <c r="CA77" i="25"/>
  <c r="BZ77" i="25"/>
  <c r="BY77" i="25"/>
  <c r="CG76" i="25"/>
  <c r="CE76" i="25"/>
  <c r="CD76" i="25"/>
  <c r="CC76" i="25"/>
  <c r="CB76" i="25"/>
  <c r="CA76" i="25"/>
  <c r="BZ76" i="25"/>
  <c r="BY76" i="25"/>
  <c r="CF77" i="25"/>
  <c r="CG75" i="25"/>
  <c r="CE75" i="25"/>
  <c r="CD75" i="25"/>
  <c r="CC75" i="25"/>
  <c r="CB75" i="25"/>
  <c r="CA75" i="25"/>
  <c r="BZ75" i="25"/>
  <c r="BY75" i="25"/>
  <c r="CG74" i="25"/>
  <c r="CE74" i="25"/>
  <c r="CD74" i="25"/>
  <c r="CC74" i="25"/>
  <c r="CB74" i="25"/>
  <c r="CA74" i="25"/>
  <c r="BZ74" i="25"/>
  <c r="BY74" i="25"/>
  <c r="CG73" i="25"/>
  <c r="CE73" i="25"/>
  <c r="CD73" i="25"/>
  <c r="CC73" i="25"/>
  <c r="CB73" i="25"/>
  <c r="CA73" i="25"/>
  <c r="BZ73" i="25"/>
  <c r="BY73" i="25"/>
  <c r="CG72" i="25"/>
  <c r="CE72" i="25"/>
  <c r="CD72" i="25"/>
  <c r="CC72" i="25"/>
  <c r="CB72" i="25"/>
  <c r="CA72" i="25"/>
  <c r="BZ72" i="25"/>
  <c r="BY72" i="25"/>
  <c r="CG71" i="25"/>
  <c r="CE71" i="25"/>
  <c r="CD71" i="25"/>
  <c r="CC71" i="25"/>
  <c r="CB71" i="25"/>
  <c r="CA71" i="25"/>
  <c r="BZ71" i="25"/>
  <c r="BY71" i="25"/>
  <c r="CG70" i="25"/>
  <c r="CE70" i="25"/>
  <c r="CD70" i="25"/>
  <c r="CC70" i="25"/>
  <c r="CB70" i="25"/>
  <c r="CA70" i="25"/>
  <c r="BZ70" i="25"/>
  <c r="BY70" i="25"/>
  <c r="CG69" i="25"/>
  <c r="CE69" i="25"/>
  <c r="CD69" i="25"/>
  <c r="CC69" i="25"/>
  <c r="CB69" i="25"/>
  <c r="CA69" i="25"/>
  <c r="BZ69" i="25"/>
  <c r="BY69" i="25"/>
  <c r="CG68" i="25"/>
  <c r="CE68" i="25"/>
  <c r="CD68" i="25"/>
  <c r="CC68" i="25"/>
  <c r="CB68" i="25"/>
  <c r="CA68" i="25"/>
  <c r="BZ68" i="25"/>
  <c r="BY68" i="25"/>
  <c r="CG67" i="25"/>
  <c r="CE67" i="25"/>
  <c r="CD67" i="25"/>
  <c r="CC67" i="25"/>
  <c r="CB67" i="25"/>
  <c r="CA67" i="25"/>
  <c r="BZ67" i="25"/>
  <c r="BY67" i="25"/>
  <c r="CG66" i="25"/>
  <c r="CE66" i="25"/>
  <c r="CD66" i="25"/>
  <c r="CC66" i="25"/>
  <c r="CB66" i="25"/>
  <c r="CA66" i="25"/>
  <c r="BZ66" i="25"/>
  <c r="BY66" i="25"/>
  <c r="CG65" i="25"/>
  <c r="CE65" i="25"/>
  <c r="CD65" i="25"/>
  <c r="CC65" i="25"/>
  <c r="CB65" i="25"/>
  <c r="CA65" i="25"/>
  <c r="BZ65" i="25"/>
  <c r="BY65" i="25"/>
  <c r="CG64" i="25"/>
  <c r="CE64" i="25"/>
  <c r="CD64" i="25"/>
  <c r="CC64" i="25"/>
  <c r="CB64" i="25"/>
  <c r="CA64" i="25"/>
  <c r="BZ64" i="25"/>
  <c r="BY64" i="25"/>
  <c r="CG63" i="25"/>
  <c r="CE63" i="25"/>
  <c r="CD63" i="25"/>
  <c r="CC63" i="25"/>
  <c r="CB63" i="25"/>
  <c r="CA63" i="25"/>
  <c r="BZ63" i="25"/>
  <c r="BY63" i="25"/>
  <c r="CF63" i="25"/>
  <c r="CG62" i="25"/>
  <c r="CE62" i="25"/>
  <c r="CD62" i="25"/>
  <c r="CC62" i="25"/>
  <c r="CB62" i="25"/>
  <c r="CA62" i="25"/>
  <c r="BZ62" i="25"/>
  <c r="BY62" i="25"/>
  <c r="CG61" i="25"/>
  <c r="CE61" i="25"/>
  <c r="CD61" i="25"/>
  <c r="CC61" i="25"/>
  <c r="CB61" i="25"/>
  <c r="CA61" i="25"/>
  <c r="BZ61" i="25"/>
  <c r="BY61" i="25"/>
  <c r="CG60" i="25"/>
  <c r="CE60" i="25"/>
  <c r="CD60" i="25"/>
  <c r="CC60" i="25"/>
  <c r="CB60" i="25"/>
  <c r="CA60" i="25"/>
  <c r="BZ60" i="25"/>
  <c r="BY60" i="25"/>
  <c r="CG59" i="25"/>
  <c r="CE59" i="25"/>
  <c r="CD59" i="25"/>
  <c r="CC59" i="25"/>
  <c r="CB59" i="25"/>
  <c r="CA59" i="25"/>
  <c r="BZ59" i="25"/>
  <c r="BY59" i="25"/>
  <c r="CG58" i="25"/>
  <c r="CE58" i="25"/>
  <c r="CD58" i="25"/>
  <c r="CC58" i="25"/>
  <c r="CB58" i="25"/>
  <c r="CA58" i="25"/>
  <c r="BZ58" i="25"/>
  <c r="BY58" i="25"/>
  <c r="CG57" i="25"/>
  <c r="CE57" i="25"/>
  <c r="CD57" i="25"/>
  <c r="CC57" i="25"/>
  <c r="CB57" i="25"/>
  <c r="CA57" i="25"/>
  <c r="BZ57" i="25"/>
  <c r="BY57" i="25"/>
  <c r="CG56" i="25"/>
  <c r="CE56" i="25"/>
  <c r="CD56" i="25"/>
  <c r="CC56" i="25"/>
  <c r="CB56" i="25"/>
  <c r="CA56" i="25"/>
  <c r="BZ56" i="25"/>
  <c r="BY56" i="25"/>
  <c r="CG55" i="25"/>
  <c r="CE55" i="25"/>
  <c r="CD55" i="25"/>
  <c r="CC55" i="25"/>
  <c r="CB55" i="25"/>
  <c r="CA55" i="25"/>
  <c r="BZ55" i="25"/>
  <c r="BY55" i="25"/>
  <c r="CG54" i="25"/>
  <c r="CE54" i="25"/>
  <c r="CD54" i="25"/>
  <c r="CC54" i="25"/>
  <c r="CB54" i="25"/>
  <c r="CA54" i="25"/>
  <c r="BZ54" i="25"/>
  <c r="BY54" i="25"/>
  <c r="CG53" i="25"/>
  <c r="CE53" i="25"/>
  <c r="CD53" i="25"/>
  <c r="CC53" i="25"/>
  <c r="CB53" i="25"/>
  <c r="CA53" i="25"/>
  <c r="BZ53" i="25"/>
  <c r="BY53" i="25"/>
  <c r="CG52" i="25"/>
  <c r="CE52" i="25"/>
  <c r="CD52" i="25"/>
  <c r="CC52" i="25"/>
  <c r="CB52" i="25"/>
  <c r="CA52" i="25"/>
  <c r="BZ52" i="25"/>
  <c r="BY52" i="25"/>
  <c r="CG51" i="25"/>
  <c r="CE51" i="25"/>
  <c r="CD51" i="25"/>
  <c r="CC51" i="25"/>
  <c r="CB51" i="25"/>
  <c r="CA51" i="25"/>
  <c r="BZ51" i="25"/>
  <c r="BY51" i="25"/>
  <c r="CG50" i="25"/>
  <c r="CE50" i="25"/>
  <c r="CD50" i="25"/>
  <c r="CC50" i="25"/>
  <c r="CB50" i="25"/>
  <c r="CA50" i="25"/>
  <c r="BZ50" i="25"/>
  <c r="BY50" i="25"/>
  <c r="CF51" i="25"/>
  <c r="CG49" i="25"/>
  <c r="CE49" i="25"/>
  <c r="CD49" i="25"/>
  <c r="CC49" i="25"/>
  <c r="CB49" i="25"/>
  <c r="CA49" i="25"/>
  <c r="BZ49" i="25"/>
  <c r="BY49" i="25"/>
  <c r="CG48" i="25"/>
  <c r="CE48" i="25"/>
  <c r="CD48" i="25"/>
  <c r="CC48" i="25"/>
  <c r="CB48" i="25"/>
  <c r="CA48" i="25"/>
  <c r="BZ48" i="25"/>
  <c r="BY48" i="25"/>
  <c r="CG47" i="25"/>
  <c r="CE47" i="25"/>
  <c r="CD47" i="25"/>
  <c r="CC47" i="25"/>
  <c r="CB47" i="25"/>
  <c r="CA47" i="25"/>
  <c r="BZ47" i="25"/>
  <c r="BY47" i="25"/>
  <c r="CG46" i="25"/>
  <c r="CE46" i="25"/>
  <c r="CD46" i="25"/>
  <c r="CC46" i="25"/>
  <c r="CB46" i="25"/>
  <c r="CA46" i="25"/>
  <c r="BZ46" i="25"/>
  <c r="BY46" i="25"/>
  <c r="CG45" i="25"/>
  <c r="CE45" i="25"/>
  <c r="CD45" i="25"/>
  <c r="CC45" i="25"/>
  <c r="CB45" i="25"/>
  <c r="CA45" i="25"/>
  <c r="BZ45" i="25"/>
  <c r="BY45" i="25"/>
  <c r="CG44" i="25"/>
  <c r="CE44" i="25"/>
  <c r="CD44" i="25"/>
  <c r="CC44" i="25"/>
  <c r="CB44" i="25"/>
  <c r="CA44" i="25"/>
  <c r="BZ44" i="25"/>
  <c r="BY44" i="25"/>
  <c r="CG43" i="25"/>
  <c r="CE43" i="25"/>
  <c r="CD43" i="25"/>
  <c r="CC43" i="25"/>
  <c r="CB43" i="25"/>
  <c r="CA43" i="25"/>
  <c r="BZ43" i="25"/>
  <c r="BY43" i="25"/>
  <c r="CG42" i="25"/>
  <c r="CE42" i="25"/>
  <c r="CD42" i="25"/>
  <c r="CC42" i="25"/>
  <c r="CB42" i="25"/>
  <c r="CA42" i="25"/>
  <c r="BZ42" i="25"/>
  <c r="BY42" i="25"/>
  <c r="CG41" i="25"/>
  <c r="CE41" i="25"/>
  <c r="CD41" i="25"/>
  <c r="CC41" i="25"/>
  <c r="CB41" i="25"/>
  <c r="CA41" i="25"/>
  <c r="BZ41" i="25"/>
  <c r="BY41" i="25"/>
  <c r="CG40" i="25"/>
  <c r="CE40" i="25"/>
  <c r="CD40" i="25"/>
  <c r="CC40" i="25"/>
  <c r="CB40" i="25"/>
  <c r="CA40" i="25"/>
  <c r="BZ40" i="25"/>
  <c r="BY40" i="25"/>
  <c r="CG39" i="25"/>
  <c r="CE39" i="25"/>
  <c r="CD39" i="25"/>
  <c r="CC39" i="25"/>
  <c r="CB39" i="25"/>
  <c r="CA39" i="25"/>
  <c r="BZ39" i="25"/>
  <c r="BY39" i="25"/>
  <c r="CG38" i="25"/>
  <c r="CE38" i="25"/>
  <c r="CD38" i="25"/>
  <c r="CC38" i="25"/>
  <c r="CB38" i="25"/>
  <c r="CA38" i="25"/>
  <c r="BZ38" i="25"/>
  <c r="BY38" i="25"/>
  <c r="CG37" i="25"/>
  <c r="CE37" i="25"/>
  <c r="CD37" i="25"/>
  <c r="CC37" i="25"/>
  <c r="CB37" i="25"/>
  <c r="CA37" i="25"/>
  <c r="BZ37" i="25"/>
  <c r="BY37" i="25"/>
  <c r="CG36" i="25"/>
  <c r="CE36" i="25"/>
  <c r="CD36" i="25"/>
  <c r="CC36" i="25"/>
  <c r="CB36" i="25"/>
  <c r="CA36" i="25"/>
  <c r="BZ36" i="25"/>
  <c r="BY36" i="25"/>
  <c r="CG35" i="25"/>
  <c r="CE35" i="25"/>
  <c r="CD35" i="25"/>
  <c r="CC35" i="25"/>
  <c r="CB35" i="25"/>
  <c r="CA35" i="25"/>
  <c r="BZ35" i="25"/>
  <c r="BY35" i="25"/>
  <c r="CG34" i="25"/>
  <c r="CE34" i="25"/>
  <c r="CD34" i="25"/>
  <c r="CC34" i="25"/>
  <c r="CB34" i="25"/>
  <c r="CA34" i="25"/>
  <c r="BZ34" i="25"/>
  <c r="BY34" i="25"/>
  <c r="CG33" i="25"/>
  <c r="CE33" i="25"/>
  <c r="CD33" i="25"/>
  <c r="CC33" i="25"/>
  <c r="CB33" i="25"/>
  <c r="CA33" i="25"/>
  <c r="BZ33" i="25"/>
  <c r="BY33" i="25"/>
  <c r="CG32" i="25"/>
  <c r="CE32" i="25"/>
  <c r="CD32" i="25"/>
  <c r="CC32" i="25"/>
  <c r="CB32" i="25"/>
  <c r="CA32" i="25"/>
  <c r="BZ32" i="25"/>
  <c r="BY32" i="25"/>
  <c r="CG31" i="25"/>
  <c r="CE31" i="25"/>
  <c r="CD31" i="25"/>
  <c r="CC31" i="25"/>
  <c r="CB31" i="25"/>
  <c r="CA31" i="25"/>
  <c r="BZ31" i="25"/>
  <c r="BY31" i="25"/>
  <c r="CG30" i="25"/>
  <c r="CE30" i="25"/>
  <c r="CD30" i="25"/>
  <c r="CC30" i="25"/>
  <c r="CB30" i="25"/>
  <c r="CA30" i="25"/>
  <c r="BZ30" i="25"/>
  <c r="BY30" i="25"/>
  <c r="CG29" i="25"/>
  <c r="CE29" i="25"/>
  <c r="CD29" i="25"/>
  <c r="CC29" i="25"/>
  <c r="CB29" i="25"/>
  <c r="CA29" i="25"/>
  <c r="BZ29" i="25"/>
  <c r="BY29" i="25"/>
  <c r="CG28" i="25"/>
  <c r="CE28" i="25"/>
  <c r="CD28" i="25"/>
  <c r="CC28" i="25"/>
  <c r="CB28" i="25"/>
  <c r="CA28" i="25"/>
  <c r="BZ28" i="25"/>
  <c r="BY28" i="25"/>
  <c r="CG27" i="25"/>
  <c r="CE27" i="25"/>
  <c r="CD27" i="25"/>
  <c r="CC27" i="25"/>
  <c r="CB27" i="25"/>
  <c r="CA27" i="25"/>
  <c r="BZ27" i="25"/>
  <c r="BY27" i="25"/>
  <c r="CG26" i="25"/>
  <c r="CE26" i="25"/>
  <c r="CD26" i="25"/>
  <c r="CC26" i="25"/>
  <c r="CB26" i="25"/>
  <c r="CA26" i="25"/>
  <c r="BZ26" i="25"/>
  <c r="BY26" i="25"/>
  <c r="CG25" i="25"/>
  <c r="CE25" i="25"/>
  <c r="CD25" i="25"/>
  <c r="CC25" i="25"/>
  <c r="CB25" i="25"/>
  <c r="CA25" i="25"/>
  <c r="BZ25" i="25"/>
  <c r="BY25" i="25"/>
  <c r="CG24" i="25"/>
  <c r="CE24" i="25"/>
  <c r="CD24" i="25"/>
  <c r="CC24" i="25"/>
  <c r="CB24" i="25"/>
  <c r="CA24" i="25"/>
  <c r="BZ24" i="25"/>
  <c r="BY24" i="25"/>
  <c r="CF24" i="25"/>
  <c r="CG23" i="25"/>
  <c r="CE23" i="25"/>
  <c r="CD23" i="25"/>
  <c r="CC23" i="25"/>
  <c r="CB23" i="25"/>
  <c r="CA23" i="25"/>
  <c r="BZ23" i="25"/>
  <c r="BY23" i="25"/>
  <c r="CG22" i="25"/>
  <c r="CE22" i="25"/>
  <c r="CD22" i="25"/>
  <c r="CC22" i="25"/>
  <c r="CB22" i="25"/>
  <c r="CA22" i="25"/>
  <c r="BZ22" i="25"/>
  <c r="BY22" i="25"/>
  <c r="CG21" i="25"/>
  <c r="CE21" i="25"/>
  <c r="CD21" i="25"/>
  <c r="CC21" i="25"/>
  <c r="CB21" i="25"/>
  <c r="CA21" i="25"/>
  <c r="BZ21" i="25"/>
  <c r="BY21" i="25"/>
  <c r="CG20" i="25"/>
  <c r="CE20" i="25"/>
  <c r="CD20" i="25"/>
  <c r="CC20" i="25"/>
  <c r="CB20" i="25"/>
  <c r="CA20" i="25"/>
  <c r="BZ20" i="25"/>
  <c r="BY20" i="25"/>
  <c r="CG19" i="25"/>
  <c r="CE19" i="25"/>
  <c r="CD19" i="25"/>
  <c r="CC19" i="25"/>
  <c r="CB19" i="25"/>
  <c r="CA19" i="25"/>
  <c r="BZ19" i="25"/>
  <c r="BY19" i="25"/>
  <c r="CG18" i="25"/>
  <c r="CE18" i="25"/>
  <c r="CD18" i="25"/>
  <c r="CC18" i="25"/>
  <c r="CB18" i="25"/>
  <c r="CA18" i="25"/>
  <c r="BZ18" i="25"/>
  <c r="BY18" i="25"/>
  <c r="CG17" i="25"/>
  <c r="CE17" i="25"/>
  <c r="CD17" i="25"/>
  <c r="CC17" i="25"/>
  <c r="CB17" i="25"/>
  <c r="CA17" i="25"/>
  <c r="BZ17" i="25"/>
  <c r="BY17" i="25"/>
  <c r="CG16" i="25"/>
  <c r="CE16" i="25"/>
  <c r="CD16" i="25"/>
  <c r="CC16" i="25"/>
  <c r="CB16" i="25"/>
  <c r="CA16" i="25"/>
  <c r="BZ16" i="25"/>
  <c r="BY16" i="25"/>
  <c r="CG15" i="25"/>
  <c r="CE15" i="25"/>
  <c r="CD15" i="25"/>
  <c r="CC15" i="25"/>
  <c r="CB15" i="25"/>
  <c r="CA15" i="25"/>
  <c r="BZ15" i="25"/>
  <c r="BY15" i="25"/>
  <c r="CG14" i="25"/>
  <c r="CE14" i="25"/>
  <c r="CD14" i="25"/>
  <c r="CC14" i="25"/>
  <c r="CB14" i="25"/>
  <c r="CA14" i="25"/>
  <c r="BZ14" i="25"/>
  <c r="BY14" i="25"/>
  <c r="CG13" i="25"/>
  <c r="CE13" i="25"/>
  <c r="CD13" i="25"/>
  <c r="CC13" i="25"/>
  <c r="CB13" i="25"/>
  <c r="CA13" i="25"/>
  <c r="BZ13" i="25"/>
  <c r="BY13" i="25"/>
  <c r="CG12" i="25"/>
  <c r="CE12" i="25"/>
  <c r="CD12" i="25"/>
  <c r="CC12" i="25"/>
  <c r="CB12" i="25"/>
  <c r="CA12" i="25"/>
  <c r="BZ12" i="25"/>
  <c r="BY12" i="25"/>
  <c r="CG11" i="25"/>
  <c r="CE11" i="25"/>
  <c r="CA11" i="25"/>
  <c r="BZ11" i="25"/>
  <c r="CF12" i="25"/>
  <c r="CG192" i="24"/>
  <c r="CF192" i="24"/>
  <c r="CE192" i="24"/>
  <c r="CD192" i="24"/>
  <c r="CC192" i="24"/>
  <c r="CB192" i="24"/>
  <c r="CA192" i="24"/>
  <c r="BZ192" i="24"/>
  <c r="CG191" i="24"/>
  <c r="CF191" i="24"/>
  <c r="CE191" i="24"/>
  <c r="CD191" i="24"/>
  <c r="CC191" i="24"/>
  <c r="CB191" i="24"/>
  <c r="CA191" i="24"/>
  <c r="BZ191" i="24"/>
  <c r="BY191" i="24"/>
  <c r="CG190" i="24"/>
  <c r="CF190" i="24"/>
  <c r="CE190" i="24"/>
  <c r="CD190" i="24"/>
  <c r="CC190" i="24"/>
  <c r="CB190" i="24"/>
  <c r="CA190" i="24"/>
  <c r="BZ190" i="24"/>
  <c r="BY190" i="24"/>
  <c r="CG189" i="24"/>
  <c r="CF189" i="24"/>
  <c r="CE189" i="24"/>
  <c r="CD189" i="24"/>
  <c r="CC189" i="24"/>
  <c r="CB189" i="24"/>
  <c r="CA189" i="24"/>
  <c r="BZ189" i="24"/>
  <c r="BY189" i="24"/>
  <c r="CG188" i="24"/>
  <c r="CF188" i="24"/>
  <c r="CE188" i="24"/>
  <c r="CD188" i="24"/>
  <c r="CC188" i="24"/>
  <c r="CB188" i="24"/>
  <c r="CA188" i="24"/>
  <c r="BZ188" i="24"/>
  <c r="BY188" i="24"/>
  <c r="CG187" i="24"/>
  <c r="CF187" i="24"/>
  <c r="CE187" i="24"/>
  <c r="CD187" i="24"/>
  <c r="CC187" i="24"/>
  <c r="CB187" i="24"/>
  <c r="CA187" i="24"/>
  <c r="BZ187" i="24"/>
  <c r="BY187" i="24"/>
  <c r="CG186" i="24"/>
  <c r="CF186" i="24"/>
  <c r="CE186" i="24"/>
  <c r="CD186" i="24"/>
  <c r="CC186" i="24"/>
  <c r="CB186" i="24"/>
  <c r="CA186" i="24"/>
  <c r="BZ186" i="24"/>
  <c r="BY186" i="24"/>
  <c r="CG185" i="24"/>
  <c r="CF185" i="24"/>
  <c r="CE185" i="24"/>
  <c r="CD185" i="24"/>
  <c r="CC185" i="24"/>
  <c r="CB185" i="24"/>
  <c r="CA185" i="24"/>
  <c r="BZ185" i="24"/>
  <c r="BY185" i="24"/>
  <c r="CG184" i="24"/>
  <c r="CF184" i="24"/>
  <c r="CE184" i="24"/>
  <c r="CD184" i="24"/>
  <c r="CC184" i="24"/>
  <c r="CB184" i="24"/>
  <c r="CA184" i="24"/>
  <c r="BZ184" i="24"/>
  <c r="BY184" i="24"/>
  <c r="CG183" i="24"/>
  <c r="CF183" i="24"/>
  <c r="CE183" i="24"/>
  <c r="CD183" i="24"/>
  <c r="CC183" i="24"/>
  <c r="CB183" i="24"/>
  <c r="CA183" i="24"/>
  <c r="BZ183" i="24"/>
  <c r="BY183" i="24"/>
  <c r="CG182" i="24"/>
  <c r="CF182" i="24"/>
  <c r="CE182" i="24"/>
  <c r="CD182" i="24"/>
  <c r="CC182" i="24"/>
  <c r="CB182" i="24"/>
  <c r="CA182" i="24"/>
  <c r="BZ182" i="24"/>
  <c r="BY182" i="24"/>
  <c r="CG181" i="24"/>
  <c r="CF181" i="24"/>
  <c r="CE181" i="24"/>
  <c r="CD181" i="24"/>
  <c r="CC181" i="24"/>
  <c r="CB181" i="24"/>
  <c r="CA181" i="24"/>
  <c r="BZ181" i="24"/>
  <c r="BY181" i="24"/>
  <c r="CG180" i="24"/>
  <c r="CF180" i="24"/>
  <c r="CE180" i="24"/>
  <c r="CD180" i="24"/>
  <c r="CC180" i="24"/>
  <c r="CB180" i="24"/>
  <c r="CA180" i="24"/>
  <c r="BZ180" i="24"/>
  <c r="BY180" i="24"/>
  <c r="CG179" i="24"/>
  <c r="CF179" i="24"/>
  <c r="CE179" i="24"/>
  <c r="CD179" i="24"/>
  <c r="CC179" i="24"/>
  <c r="CB179" i="24"/>
  <c r="CA179" i="24"/>
  <c r="BZ179" i="24"/>
  <c r="BY179" i="24"/>
  <c r="CG178" i="24"/>
  <c r="CF178" i="24"/>
  <c r="CE178" i="24"/>
  <c r="CD178" i="24"/>
  <c r="CC178" i="24"/>
  <c r="CB178" i="24"/>
  <c r="CA178" i="24"/>
  <c r="BZ178" i="24"/>
  <c r="BY178" i="24"/>
  <c r="CG177" i="24"/>
  <c r="CF177" i="24"/>
  <c r="CE177" i="24"/>
  <c r="CD177" i="24"/>
  <c r="CC177" i="24"/>
  <c r="CB177" i="24"/>
  <c r="CA177" i="24"/>
  <c r="BZ177" i="24"/>
  <c r="BY177" i="24"/>
  <c r="CG176" i="24"/>
  <c r="CF176" i="24"/>
  <c r="CE176" i="24"/>
  <c r="CD176" i="24"/>
  <c r="CC176" i="24"/>
  <c r="CB176" i="24"/>
  <c r="CA176" i="24"/>
  <c r="BZ176" i="24"/>
  <c r="BY176" i="24"/>
  <c r="CG175" i="24"/>
  <c r="CF175" i="24"/>
  <c r="CE175" i="24"/>
  <c r="CD175" i="24"/>
  <c r="CC175" i="24"/>
  <c r="CB175" i="24"/>
  <c r="CA175" i="24"/>
  <c r="BZ175" i="24"/>
  <c r="BY175" i="24"/>
  <c r="CG174" i="24"/>
  <c r="CF174" i="24"/>
  <c r="CE174" i="24"/>
  <c r="CD174" i="24"/>
  <c r="CC174" i="24"/>
  <c r="CB174" i="24"/>
  <c r="CA174" i="24"/>
  <c r="BZ174" i="24"/>
  <c r="BY174" i="24"/>
  <c r="CG173" i="24"/>
  <c r="CF173" i="24"/>
  <c r="CE173" i="24"/>
  <c r="CD173" i="24"/>
  <c r="CC173" i="24"/>
  <c r="CB173" i="24"/>
  <c r="CA173" i="24"/>
  <c r="BZ173" i="24"/>
  <c r="BY173" i="24"/>
  <c r="CG172" i="24"/>
  <c r="CF172" i="24"/>
  <c r="CE172" i="24"/>
  <c r="CD172" i="24"/>
  <c r="CC172" i="24"/>
  <c r="CB172" i="24"/>
  <c r="CA172" i="24"/>
  <c r="BZ172" i="24"/>
  <c r="BY172" i="24"/>
  <c r="CG171" i="24"/>
  <c r="CF171" i="24"/>
  <c r="CE171" i="24"/>
  <c r="CD171" i="24"/>
  <c r="CC171" i="24"/>
  <c r="CB171" i="24"/>
  <c r="CA171" i="24"/>
  <c r="BZ171" i="24"/>
  <c r="BY171" i="24"/>
  <c r="CG170" i="24"/>
  <c r="CF170" i="24"/>
  <c r="CE170" i="24"/>
  <c r="CD170" i="24"/>
  <c r="CC170" i="24"/>
  <c r="CB170" i="24"/>
  <c r="CA170" i="24"/>
  <c r="BZ170" i="24"/>
  <c r="BY170" i="24"/>
  <c r="CG169" i="24"/>
  <c r="CF169" i="24"/>
  <c r="CE169" i="24"/>
  <c r="CD169" i="24"/>
  <c r="CC169" i="24"/>
  <c r="CB169" i="24"/>
  <c r="CA169" i="24"/>
  <c r="BZ169" i="24"/>
  <c r="BY169" i="24"/>
  <c r="CG168" i="24"/>
  <c r="CF168" i="24"/>
  <c r="CE168" i="24"/>
  <c r="CD168" i="24"/>
  <c r="CC168" i="24"/>
  <c r="CB168" i="24"/>
  <c r="CA168" i="24"/>
  <c r="BZ168" i="24"/>
  <c r="BY168" i="24"/>
  <c r="CG167" i="24"/>
  <c r="CF167" i="24"/>
  <c r="CE167" i="24"/>
  <c r="CD167" i="24"/>
  <c r="CC167" i="24"/>
  <c r="CB167" i="24"/>
  <c r="CA167" i="24"/>
  <c r="BZ167" i="24"/>
  <c r="BY167" i="24"/>
  <c r="CG166" i="24"/>
  <c r="CF166" i="24"/>
  <c r="CE166" i="24"/>
  <c r="CD166" i="24"/>
  <c r="CC166" i="24"/>
  <c r="CB166" i="24"/>
  <c r="CA166" i="24"/>
  <c r="BZ166" i="24"/>
  <c r="BY166" i="24"/>
  <c r="CG165" i="24"/>
  <c r="CF165" i="24"/>
  <c r="CE165" i="24"/>
  <c r="CD165" i="24"/>
  <c r="CC165" i="24"/>
  <c r="CB165" i="24"/>
  <c r="CA165" i="24"/>
  <c r="BZ165" i="24"/>
  <c r="BY165" i="24"/>
  <c r="CG164" i="24"/>
  <c r="CF164" i="24"/>
  <c r="CE164" i="24"/>
  <c r="CD164" i="24"/>
  <c r="CC164" i="24"/>
  <c r="CB164" i="24"/>
  <c r="CA164" i="24"/>
  <c r="BZ164" i="24"/>
  <c r="BY164" i="24"/>
  <c r="CG163" i="24"/>
  <c r="CF163" i="24"/>
  <c r="CE163" i="24"/>
  <c r="CD163" i="24"/>
  <c r="CC163" i="24"/>
  <c r="CB163" i="24"/>
  <c r="CA163" i="24"/>
  <c r="BZ163" i="24"/>
  <c r="BY163" i="24"/>
  <c r="CG162" i="24"/>
  <c r="CF162" i="24"/>
  <c r="CE162" i="24"/>
  <c r="CD162" i="24"/>
  <c r="CC162" i="24"/>
  <c r="CB162" i="24"/>
  <c r="CA162" i="24"/>
  <c r="BZ162" i="24"/>
  <c r="BY162" i="24"/>
  <c r="CG161" i="24"/>
  <c r="CF161" i="24"/>
  <c r="CE161" i="24"/>
  <c r="CD161" i="24"/>
  <c r="CC161" i="24"/>
  <c r="CB161" i="24"/>
  <c r="CA161" i="24"/>
  <c r="BZ161" i="24"/>
  <c r="BY161" i="24"/>
  <c r="CG160" i="24"/>
  <c r="CF160" i="24"/>
  <c r="CE160" i="24"/>
  <c r="CD160" i="24"/>
  <c r="CC160" i="24"/>
  <c r="CB160" i="24"/>
  <c r="CA160" i="24"/>
  <c r="BZ160" i="24"/>
  <c r="BY160" i="24"/>
  <c r="CG159" i="24"/>
  <c r="CF159" i="24"/>
  <c r="CE159" i="24"/>
  <c r="CD159" i="24"/>
  <c r="CC159" i="24"/>
  <c r="CB159" i="24"/>
  <c r="CA159" i="24"/>
  <c r="BZ159" i="24"/>
  <c r="BY159" i="24"/>
  <c r="CG158" i="24"/>
  <c r="CF158" i="24"/>
  <c r="CE158" i="24"/>
  <c r="CD158" i="24"/>
  <c r="CC158" i="24"/>
  <c r="CB158" i="24"/>
  <c r="CA158" i="24"/>
  <c r="BZ158" i="24"/>
  <c r="BY158" i="24"/>
  <c r="CG157" i="24"/>
  <c r="CF157" i="24"/>
  <c r="CE157" i="24"/>
  <c r="CD157" i="24"/>
  <c r="CC157" i="24"/>
  <c r="CB157" i="24"/>
  <c r="CA157" i="24"/>
  <c r="BZ157" i="24"/>
  <c r="BY157" i="24"/>
  <c r="CG156" i="24"/>
  <c r="CF156" i="24"/>
  <c r="CE156" i="24"/>
  <c r="CD156" i="24"/>
  <c r="CC156" i="24"/>
  <c r="CB156" i="24"/>
  <c r="CA156" i="24"/>
  <c r="BZ156" i="24"/>
  <c r="BY156" i="24"/>
  <c r="CG155" i="24"/>
  <c r="CF155" i="24"/>
  <c r="CE155" i="24"/>
  <c r="CD155" i="24"/>
  <c r="CC155" i="24"/>
  <c r="CB155" i="24"/>
  <c r="CA155" i="24"/>
  <c r="BZ155" i="24"/>
  <c r="BY155" i="24"/>
  <c r="CG154" i="24"/>
  <c r="CF154" i="24"/>
  <c r="CE154" i="24"/>
  <c r="CD154" i="24"/>
  <c r="CC154" i="24"/>
  <c r="CB154" i="24"/>
  <c r="CA154" i="24"/>
  <c r="BZ154" i="24"/>
  <c r="BY154" i="24"/>
  <c r="CG153" i="24"/>
  <c r="CF153" i="24"/>
  <c r="CE153" i="24"/>
  <c r="CD153" i="24"/>
  <c r="CC153" i="24"/>
  <c r="CB153" i="24"/>
  <c r="CA153" i="24"/>
  <c r="BZ153" i="24"/>
  <c r="BY153" i="24"/>
  <c r="CG152" i="24"/>
  <c r="CF152" i="24"/>
  <c r="CE152" i="24"/>
  <c r="CD152" i="24"/>
  <c r="CC152" i="24"/>
  <c r="CB152" i="24"/>
  <c r="CA152" i="24"/>
  <c r="BZ152" i="24"/>
  <c r="BY152" i="24"/>
  <c r="CG151" i="24"/>
  <c r="CF151" i="24"/>
  <c r="CE151" i="24"/>
  <c r="CD151" i="24"/>
  <c r="CC151" i="24"/>
  <c r="CB151" i="24"/>
  <c r="CA151" i="24"/>
  <c r="BZ151" i="24"/>
  <c r="BY151" i="24"/>
  <c r="CG150" i="24"/>
  <c r="CF150" i="24"/>
  <c r="CE150" i="24"/>
  <c r="CD150" i="24"/>
  <c r="CC150" i="24"/>
  <c r="CB150" i="24"/>
  <c r="CA150" i="24"/>
  <c r="BZ150" i="24"/>
  <c r="BY150" i="24"/>
  <c r="CG149" i="24"/>
  <c r="CF149" i="24"/>
  <c r="CE149" i="24"/>
  <c r="CD149" i="24"/>
  <c r="CC149" i="24"/>
  <c r="CB149" i="24"/>
  <c r="CA149" i="24"/>
  <c r="BZ149" i="24"/>
  <c r="BY149" i="24"/>
  <c r="CG148" i="24"/>
  <c r="CF148" i="24"/>
  <c r="CE148" i="24"/>
  <c r="CD148" i="24"/>
  <c r="CC148" i="24"/>
  <c r="CB148" i="24"/>
  <c r="CA148" i="24"/>
  <c r="BZ148" i="24"/>
  <c r="BY148" i="24"/>
  <c r="CG147" i="24"/>
  <c r="CF147" i="24"/>
  <c r="CE147" i="24"/>
  <c r="CD147" i="24"/>
  <c r="CC147" i="24"/>
  <c r="CB147" i="24"/>
  <c r="CA147" i="24"/>
  <c r="BZ147" i="24"/>
  <c r="BY147" i="24"/>
  <c r="CG146" i="24"/>
  <c r="CF146" i="24"/>
  <c r="CE146" i="24"/>
  <c r="CD146" i="24"/>
  <c r="CC146" i="24"/>
  <c r="CB146" i="24"/>
  <c r="CA146" i="24"/>
  <c r="BZ146" i="24"/>
  <c r="BY146" i="24"/>
  <c r="CG145" i="24"/>
  <c r="CF145" i="24"/>
  <c r="CE145" i="24"/>
  <c r="CD145" i="24"/>
  <c r="CC145" i="24"/>
  <c r="CB145" i="24"/>
  <c r="CA145" i="24"/>
  <c r="BZ145" i="24"/>
  <c r="BY145" i="24"/>
  <c r="CG144" i="24"/>
  <c r="CF144" i="24"/>
  <c r="CE144" i="24"/>
  <c r="CD144" i="24"/>
  <c r="CC144" i="24"/>
  <c r="CB144" i="24"/>
  <c r="CA144" i="24"/>
  <c r="BZ144" i="24"/>
  <c r="BY144" i="24"/>
  <c r="CG143" i="24"/>
  <c r="CE143" i="24"/>
  <c r="CD143" i="24"/>
  <c r="CC143" i="24"/>
  <c r="CB143" i="24"/>
  <c r="CA143" i="24"/>
  <c r="BZ143" i="24"/>
  <c r="BY143" i="24"/>
  <c r="CG142" i="24"/>
  <c r="CE142" i="24"/>
  <c r="CD142" i="24"/>
  <c r="CC142" i="24"/>
  <c r="CB142" i="24"/>
  <c r="CA142" i="24"/>
  <c r="BZ142" i="24"/>
  <c r="BY142" i="24"/>
  <c r="CG141" i="24"/>
  <c r="CE141" i="24"/>
  <c r="CD141" i="24"/>
  <c r="CC141" i="24"/>
  <c r="CB141" i="24"/>
  <c r="CA141" i="24"/>
  <c r="BZ141" i="24"/>
  <c r="BY141" i="24"/>
  <c r="CG140" i="24"/>
  <c r="CE140" i="24"/>
  <c r="CD140" i="24"/>
  <c r="CC140" i="24"/>
  <c r="CB140" i="24"/>
  <c r="CA140" i="24"/>
  <c r="BZ140" i="24"/>
  <c r="BY140" i="24"/>
  <c r="CG139" i="24"/>
  <c r="CE139" i="24"/>
  <c r="CD139" i="24"/>
  <c r="CC139" i="24"/>
  <c r="CB139" i="24"/>
  <c r="CA139" i="24"/>
  <c r="BZ139" i="24"/>
  <c r="BY139" i="24"/>
  <c r="CG138" i="24"/>
  <c r="CE138" i="24"/>
  <c r="CD138" i="24"/>
  <c r="CC138" i="24"/>
  <c r="CB138" i="24"/>
  <c r="CA138" i="24"/>
  <c r="BZ138" i="24"/>
  <c r="BY138" i="24"/>
  <c r="CG137" i="24"/>
  <c r="CE137" i="24"/>
  <c r="CD137" i="24"/>
  <c r="CC137" i="24"/>
  <c r="CB137" i="24"/>
  <c r="CA137" i="24"/>
  <c r="BZ137" i="24"/>
  <c r="BY137" i="24"/>
  <c r="CG136" i="24"/>
  <c r="CE136" i="24"/>
  <c r="CD136" i="24"/>
  <c r="CC136" i="24"/>
  <c r="CB136" i="24"/>
  <c r="CA136" i="24"/>
  <c r="BZ136" i="24"/>
  <c r="BY136" i="24"/>
  <c r="CG135" i="24"/>
  <c r="CE135" i="24"/>
  <c r="CD135" i="24"/>
  <c r="CC135" i="24"/>
  <c r="CB135" i="24"/>
  <c r="CA135" i="24"/>
  <c r="BZ135" i="24"/>
  <c r="BY135" i="24"/>
  <c r="CG134" i="24"/>
  <c r="CE134" i="24"/>
  <c r="CD134" i="24"/>
  <c r="CC134" i="24"/>
  <c r="CB134" i="24"/>
  <c r="CA134" i="24"/>
  <c r="BZ134" i="24"/>
  <c r="BY134" i="24"/>
  <c r="CG133" i="24"/>
  <c r="CE133" i="24"/>
  <c r="CD133" i="24"/>
  <c r="CC133" i="24"/>
  <c r="CB133" i="24"/>
  <c r="CA133" i="24"/>
  <c r="BZ133" i="24"/>
  <c r="BY133" i="24"/>
  <c r="CG132" i="24"/>
  <c r="CE132" i="24"/>
  <c r="CD132" i="24"/>
  <c r="CC132" i="24"/>
  <c r="CB132" i="24"/>
  <c r="CA132" i="24"/>
  <c r="BZ132" i="24"/>
  <c r="BY132" i="24"/>
  <c r="CG131" i="24"/>
  <c r="CE131" i="24"/>
  <c r="CD131" i="24"/>
  <c r="CC131" i="24"/>
  <c r="CB131" i="24"/>
  <c r="CA131" i="24"/>
  <c r="BZ131" i="24"/>
  <c r="BY131" i="24"/>
  <c r="CG130" i="24"/>
  <c r="CE130" i="24"/>
  <c r="CD130" i="24"/>
  <c r="CC130" i="24"/>
  <c r="CB130" i="24"/>
  <c r="CA130" i="24"/>
  <c r="BZ130" i="24"/>
  <c r="BY130" i="24"/>
  <c r="CG129" i="24"/>
  <c r="CE129" i="24"/>
  <c r="CD129" i="24"/>
  <c r="CC129" i="24"/>
  <c r="CB129" i="24"/>
  <c r="CA129" i="24"/>
  <c r="BZ129" i="24"/>
  <c r="BY129" i="24"/>
  <c r="CG128" i="24"/>
  <c r="CE128" i="24"/>
  <c r="CD128" i="24"/>
  <c r="CC128" i="24"/>
  <c r="CB128" i="24"/>
  <c r="CA128" i="24"/>
  <c r="BZ128" i="24"/>
  <c r="BY128" i="24"/>
  <c r="CF128" i="24"/>
  <c r="CG127" i="24"/>
  <c r="CE127" i="24"/>
  <c r="CD127" i="24"/>
  <c r="CC127" i="24"/>
  <c r="CB127" i="24"/>
  <c r="CA127" i="24"/>
  <c r="BZ127" i="24"/>
  <c r="BY127" i="24"/>
  <c r="CG126" i="24"/>
  <c r="CE126" i="24"/>
  <c r="CD126" i="24"/>
  <c r="CC126" i="24"/>
  <c r="CB126" i="24"/>
  <c r="CA126" i="24"/>
  <c r="BZ126" i="24"/>
  <c r="BY126" i="24"/>
  <c r="CG125" i="24"/>
  <c r="CE125" i="24"/>
  <c r="CD125" i="24"/>
  <c r="CC125" i="24"/>
  <c r="CB125" i="24"/>
  <c r="CA125" i="24"/>
  <c r="BZ125" i="24"/>
  <c r="BY125" i="24"/>
  <c r="CG124" i="24"/>
  <c r="CE124" i="24"/>
  <c r="CD124" i="24"/>
  <c r="CC124" i="24"/>
  <c r="CB124" i="24"/>
  <c r="CA124" i="24"/>
  <c r="BZ124" i="24"/>
  <c r="BY124" i="24"/>
  <c r="CG123" i="24"/>
  <c r="CE123" i="24"/>
  <c r="CD123" i="24"/>
  <c r="CC123" i="24"/>
  <c r="CB123" i="24"/>
  <c r="CA123" i="24"/>
  <c r="BZ123" i="24"/>
  <c r="BY123" i="24"/>
  <c r="CG122" i="24"/>
  <c r="CE122" i="24"/>
  <c r="CD122" i="24"/>
  <c r="CC122" i="24"/>
  <c r="CB122" i="24"/>
  <c r="CA122" i="24"/>
  <c r="BZ122" i="24"/>
  <c r="BY122" i="24"/>
  <c r="CG121" i="24"/>
  <c r="CE121" i="24"/>
  <c r="CD121" i="24"/>
  <c r="CC121" i="24"/>
  <c r="CB121" i="24"/>
  <c r="CA121" i="24"/>
  <c r="BZ121" i="24"/>
  <c r="BY121" i="24"/>
  <c r="CG120" i="24"/>
  <c r="CE120" i="24"/>
  <c r="CD120" i="24"/>
  <c r="CC120" i="24"/>
  <c r="CB120" i="24"/>
  <c r="CA120" i="24"/>
  <c r="BZ120" i="24"/>
  <c r="BY120" i="24"/>
  <c r="CG119" i="24"/>
  <c r="CE119" i="24"/>
  <c r="CD119" i="24"/>
  <c r="CC119" i="24"/>
  <c r="CB119" i="24"/>
  <c r="CA119" i="24"/>
  <c r="BZ119" i="24"/>
  <c r="BY119" i="24"/>
  <c r="CG118" i="24"/>
  <c r="CE118" i="24"/>
  <c r="CD118" i="24"/>
  <c r="CC118" i="24"/>
  <c r="CB118" i="24"/>
  <c r="CA118" i="24"/>
  <c r="BZ118" i="24"/>
  <c r="BY118" i="24"/>
  <c r="CG117" i="24"/>
  <c r="CE117" i="24"/>
  <c r="CD117" i="24"/>
  <c r="CC117" i="24"/>
  <c r="CB117" i="24"/>
  <c r="CA117" i="24"/>
  <c r="BZ117" i="24"/>
  <c r="BY117" i="24"/>
  <c r="CG116" i="24"/>
  <c r="CE116" i="24"/>
  <c r="CD116" i="24"/>
  <c r="CC116" i="24"/>
  <c r="CB116" i="24"/>
  <c r="CA116" i="24"/>
  <c r="BZ116" i="24"/>
  <c r="BY116" i="24"/>
  <c r="CG115" i="24"/>
  <c r="CE115" i="24"/>
  <c r="CD115" i="24"/>
  <c r="CC115" i="24"/>
  <c r="CB115" i="24"/>
  <c r="CA115" i="24"/>
  <c r="BZ115" i="24"/>
  <c r="BY115" i="24"/>
  <c r="CF115" i="24"/>
  <c r="CG114" i="24"/>
  <c r="CE114" i="24"/>
  <c r="CD114" i="24"/>
  <c r="CC114" i="24"/>
  <c r="CB114" i="24"/>
  <c r="CA114" i="24"/>
  <c r="BZ114" i="24"/>
  <c r="BY114" i="24"/>
  <c r="CG113" i="24"/>
  <c r="CE113" i="24"/>
  <c r="CD113" i="24"/>
  <c r="CC113" i="24"/>
  <c r="CB113" i="24"/>
  <c r="CA113" i="24"/>
  <c r="BZ113" i="24"/>
  <c r="BY113" i="24"/>
  <c r="CG112" i="24"/>
  <c r="CE112" i="24"/>
  <c r="CD112" i="24"/>
  <c r="CC112" i="24"/>
  <c r="CB112" i="24"/>
  <c r="CA112" i="24"/>
  <c r="BZ112" i="24"/>
  <c r="BY112" i="24"/>
  <c r="CG111" i="24"/>
  <c r="CE111" i="24"/>
  <c r="CD111" i="24"/>
  <c r="CC111" i="24"/>
  <c r="CB111" i="24"/>
  <c r="CA111" i="24"/>
  <c r="BZ111" i="24"/>
  <c r="BY111" i="24"/>
  <c r="CG110" i="24"/>
  <c r="CE110" i="24"/>
  <c r="CD110" i="24"/>
  <c r="CC110" i="24"/>
  <c r="CB110" i="24"/>
  <c r="CA110" i="24"/>
  <c r="BZ110" i="24"/>
  <c r="BY110" i="24"/>
  <c r="CG109" i="24"/>
  <c r="CE109" i="24"/>
  <c r="CD109" i="24"/>
  <c r="CC109" i="24"/>
  <c r="CB109" i="24"/>
  <c r="CA109" i="24"/>
  <c r="BZ109" i="24"/>
  <c r="BY109" i="24"/>
  <c r="CG108" i="24"/>
  <c r="CE108" i="24"/>
  <c r="CD108" i="24"/>
  <c r="CC108" i="24"/>
  <c r="CB108" i="24"/>
  <c r="CA108" i="24"/>
  <c r="BZ108" i="24"/>
  <c r="BY108" i="24"/>
  <c r="CG107" i="24"/>
  <c r="CE107" i="24"/>
  <c r="CD107" i="24"/>
  <c r="CC107" i="24"/>
  <c r="CB107" i="24"/>
  <c r="CA107" i="24"/>
  <c r="BZ107" i="24"/>
  <c r="BY107" i="24"/>
  <c r="CG106" i="24"/>
  <c r="CE106" i="24"/>
  <c r="CD106" i="24"/>
  <c r="CC106" i="24"/>
  <c r="CB106" i="24"/>
  <c r="CA106" i="24"/>
  <c r="BZ106" i="24"/>
  <c r="BY106" i="24"/>
  <c r="CG105" i="24"/>
  <c r="CE105" i="24"/>
  <c r="CD105" i="24"/>
  <c r="CC105" i="24"/>
  <c r="CB105" i="24"/>
  <c r="CA105" i="24"/>
  <c r="BZ105" i="24"/>
  <c r="BY105" i="24"/>
  <c r="CG104" i="24"/>
  <c r="CE104" i="24"/>
  <c r="CD104" i="24"/>
  <c r="CC104" i="24"/>
  <c r="CB104" i="24"/>
  <c r="CA104" i="24"/>
  <c r="BZ104" i="24"/>
  <c r="BY104" i="24"/>
  <c r="CG103" i="24"/>
  <c r="CE103" i="24"/>
  <c r="CD103" i="24"/>
  <c r="CC103" i="24"/>
  <c r="CB103" i="24"/>
  <c r="CA103" i="24"/>
  <c r="BZ103" i="24"/>
  <c r="BY103" i="24"/>
  <c r="CG102" i="24"/>
  <c r="CE102" i="24"/>
  <c r="CD102" i="24"/>
  <c r="CC102" i="24"/>
  <c r="CB102" i="24"/>
  <c r="CA102" i="24"/>
  <c r="BZ102" i="24"/>
  <c r="BY102" i="24"/>
  <c r="CF102" i="24"/>
  <c r="CG101" i="24"/>
  <c r="CE101" i="24"/>
  <c r="CD101" i="24"/>
  <c r="CC101" i="24"/>
  <c r="CB101" i="24"/>
  <c r="CA101" i="24"/>
  <c r="BZ101" i="24"/>
  <c r="BY101" i="24"/>
  <c r="CG100" i="24"/>
  <c r="CE100" i="24"/>
  <c r="CD100" i="24"/>
  <c r="CC100" i="24"/>
  <c r="CB100" i="24"/>
  <c r="CA100" i="24"/>
  <c r="BZ100" i="24"/>
  <c r="BY100" i="24"/>
  <c r="CG99" i="24"/>
  <c r="CE99" i="24"/>
  <c r="CD99" i="24"/>
  <c r="CC99" i="24"/>
  <c r="CB99" i="24"/>
  <c r="CA99" i="24"/>
  <c r="BZ99" i="24"/>
  <c r="BY99" i="24"/>
  <c r="CG98" i="24"/>
  <c r="CE98" i="24"/>
  <c r="CD98" i="24"/>
  <c r="CC98" i="24"/>
  <c r="CB98" i="24"/>
  <c r="CA98" i="24"/>
  <c r="BZ98" i="24"/>
  <c r="BY98" i="24"/>
  <c r="CG97" i="24"/>
  <c r="CE97" i="24"/>
  <c r="CD97" i="24"/>
  <c r="CC97" i="24"/>
  <c r="CB97" i="24"/>
  <c r="CA97" i="24"/>
  <c r="BZ97" i="24"/>
  <c r="BY97" i="24"/>
  <c r="CG96" i="24"/>
  <c r="CE96" i="24"/>
  <c r="CD96" i="24"/>
  <c r="CC96" i="24"/>
  <c r="CB96" i="24"/>
  <c r="CA96" i="24"/>
  <c r="BZ96" i="24"/>
  <c r="BY96" i="24"/>
  <c r="CG95" i="24"/>
  <c r="CE95" i="24"/>
  <c r="CD95" i="24"/>
  <c r="CC95" i="24"/>
  <c r="CB95" i="24"/>
  <c r="CA95" i="24"/>
  <c r="BZ95" i="24"/>
  <c r="BY95" i="24"/>
  <c r="CG94" i="24"/>
  <c r="CE94" i="24"/>
  <c r="CD94" i="24"/>
  <c r="CC94" i="24"/>
  <c r="CB94" i="24"/>
  <c r="CA94" i="24"/>
  <c r="BZ94" i="24"/>
  <c r="BY94" i="24"/>
  <c r="CG93" i="24"/>
  <c r="CE93" i="24"/>
  <c r="CD93" i="24"/>
  <c r="CC93" i="24"/>
  <c r="CB93" i="24"/>
  <c r="CA93" i="24"/>
  <c r="BZ93" i="24"/>
  <c r="BY93" i="24"/>
  <c r="CG92" i="24"/>
  <c r="CE92" i="24"/>
  <c r="CD92" i="24"/>
  <c r="CC92" i="24"/>
  <c r="CB92" i="24"/>
  <c r="CA92" i="24"/>
  <c r="BZ92" i="24"/>
  <c r="BY92" i="24"/>
  <c r="CG91" i="24"/>
  <c r="CE91" i="24"/>
  <c r="CD91" i="24"/>
  <c r="CC91" i="24"/>
  <c r="CB91" i="24"/>
  <c r="CA91" i="24"/>
  <c r="BZ91" i="24"/>
  <c r="BY91" i="24"/>
  <c r="CG90" i="24"/>
  <c r="CE90" i="24"/>
  <c r="CD90" i="24"/>
  <c r="CC90" i="24"/>
  <c r="CB90" i="24"/>
  <c r="CA90" i="24"/>
  <c r="BZ90" i="24"/>
  <c r="BY90" i="24"/>
  <c r="CG89" i="24"/>
  <c r="CE89" i="24"/>
  <c r="CD89" i="24"/>
  <c r="CC89" i="24"/>
  <c r="CB89" i="24"/>
  <c r="CA89" i="24"/>
  <c r="BZ89" i="24"/>
  <c r="BY89" i="24"/>
  <c r="CF89" i="24"/>
  <c r="CG88" i="24"/>
  <c r="CE88" i="24"/>
  <c r="CD88" i="24"/>
  <c r="CC88" i="24"/>
  <c r="CB88" i="24"/>
  <c r="CA88" i="24"/>
  <c r="BZ88" i="24"/>
  <c r="BY88" i="24"/>
  <c r="CG87" i="24"/>
  <c r="CE87" i="24"/>
  <c r="CD87" i="24"/>
  <c r="CC87" i="24"/>
  <c r="CB87" i="24"/>
  <c r="CA87" i="24"/>
  <c r="BZ87" i="24"/>
  <c r="BY87" i="24"/>
  <c r="CG86" i="24"/>
  <c r="CE86" i="24"/>
  <c r="CD86" i="24"/>
  <c r="CC86" i="24"/>
  <c r="CB86" i="24"/>
  <c r="CA86" i="24"/>
  <c r="BZ86" i="24"/>
  <c r="BY86" i="24"/>
  <c r="CG85" i="24"/>
  <c r="CE85" i="24"/>
  <c r="CD85" i="24"/>
  <c r="CC85" i="24"/>
  <c r="CB85" i="24"/>
  <c r="CA85" i="24"/>
  <c r="BZ85" i="24"/>
  <c r="BY85" i="24"/>
  <c r="CG84" i="24"/>
  <c r="CE84" i="24"/>
  <c r="CD84" i="24"/>
  <c r="CC84" i="24"/>
  <c r="CB84" i="24"/>
  <c r="CA84" i="24"/>
  <c r="BZ84" i="24"/>
  <c r="BY84" i="24"/>
  <c r="CG83" i="24"/>
  <c r="CE83" i="24"/>
  <c r="CD83" i="24"/>
  <c r="CC83" i="24"/>
  <c r="CB83" i="24"/>
  <c r="CA83" i="24"/>
  <c r="BZ83" i="24"/>
  <c r="BY83" i="24"/>
  <c r="CG82" i="24"/>
  <c r="CE82" i="24"/>
  <c r="CD82" i="24"/>
  <c r="CC82" i="24"/>
  <c r="CB82" i="24"/>
  <c r="CA82" i="24"/>
  <c r="BZ82" i="24"/>
  <c r="BY82" i="24"/>
  <c r="CG81" i="24"/>
  <c r="CE81" i="24"/>
  <c r="CD81" i="24"/>
  <c r="CC81" i="24"/>
  <c r="CB81" i="24"/>
  <c r="CA81" i="24"/>
  <c r="BZ81" i="24"/>
  <c r="BY81" i="24"/>
  <c r="CG80" i="24"/>
  <c r="CE80" i="24"/>
  <c r="CD80" i="24"/>
  <c r="CC80" i="24"/>
  <c r="CB80" i="24"/>
  <c r="CA80" i="24"/>
  <c r="BZ80" i="24"/>
  <c r="BY80" i="24"/>
  <c r="CG79" i="24"/>
  <c r="CE79" i="24"/>
  <c r="CD79" i="24"/>
  <c r="CC79" i="24"/>
  <c r="CB79" i="24"/>
  <c r="CA79" i="24"/>
  <c r="BZ79" i="24"/>
  <c r="BY79" i="24"/>
  <c r="CG78" i="24"/>
  <c r="CE78" i="24"/>
  <c r="CD78" i="24"/>
  <c r="CC78" i="24"/>
  <c r="CB78" i="24"/>
  <c r="CA78" i="24"/>
  <c r="BZ78" i="24"/>
  <c r="BY78" i="24"/>
  <c r="CG77" i="24"/>
  <c r="CE77" i="24"/>
  <c r="CD77" i="24"/>
  <c r="CC77" i="24"/>
  <c r="CB77" i="24"/>
  <c r="CA77" i="24"/>
  <c r="BZ77" i="24"/>
  <c r="BY77" i="24"/>
  <c r="CG76" i="24"/>
  <c r="CE76" i="24"/>
  <c r="CD76" i="24"/>
  <c r="CC76" i="24"/>
  <c r="CB76" i="24"/>
  <c r="CA76" i="24"/>
  <c r="BZ76" i="24"/>
  <c r="BY76" i="24"/>
  <c r="CF77" i="24"/>
  <c r="CG75" i="24"/>
  <c r="CE75" i="24"/>
  <c r="CD75" i="24"/>
  <c r="CC75" i="24"/>
  <c r="CB75" i="24"/>
  <c r="CA75" i="24"/>
  <c r="BZ75" i="24"/>
  <c r="BY75" i="24"/>
  <c r="CG74" i="24"/>
  <c r="CE74" i="24"/>
  <c r="CD74" i="24"/>
  <c r="CC74" i="24"/>
  <c r="CB74" i="24"/>
  <c r="CA74" i="24"/>
  <c r="BZ74" i="24"/>
  <c r="BY74" i="24"/>
  <c r="CG73" i="24"/>
  <c r="CE73" i="24"/>
  <c r="CD73" i="24"/>
  <c r="CC73" i="24"/>
  <c r="CB73" i="24"/>
  <c r="CA73" i="24"/>
  <c r="BZ73" i="24"/>
  <c r="BY73" i="24"/>
  <c r="CG72" i="24"/>
  <c r="CE72" i="24"/>
  <c r="CD72" i="24"/>
  <c r="CC72" i="24"/>
  <c r="CB72" i="24"/>
  <c r="CA72" i="24"/>
  <c r="BZ72" i="24"/>
  <c r="BY72" i="24"/>
  <c r="CG71" i="24"/>
  <c r="CE71" i="24"/>
  <c r="CD71" i="24"/>
  <c r="CC71" i="24"/>
  <c r="CB71" i="24"/>
  <c r="CA71" i="24"/>
  <c r="BZ71" i="24"/>
  <c r="BY71" i="24"/>
  <c r="CG70" i="24"/>
  <c r="CE70" i="24"/>
  <c r="CD70" i="24"/>
  <c r="CC70" i="24"/>
  <c r="CB70" i="24"/>
  <c r="CA70" i="24"/>
  <c r="BZ70" i="24"/>
  <c r="BY70" i="24"/>
  <c r="CG69" i="24"/>
  <c r="CE69" i="24"/>
  <c r="CD69" i="24"/>
  <c r="CC69" i="24"/>
  <c r="CB69" i="24"/>
  <c r="CA69" i="24"/>
  <c r="BZ69" i="24"/>
  <c r="BY69" i="24"/>
  <c r="CG68" i="24"/>
  <c r="CE68" i="24"/>
  <c r="CD68" i="24"/>
  <c r="CC68" i="24"/>
  <c r="CB68" i="24"/>
  <c r="CA68" i="24"/>
  <c r="BZ68" i="24"/>
  <c r="BY68" i="24"/>
  <c r="CG67" i="24"/>
  <c r="CE67" i="24"/>
  <c r="CD67" i="24"/>
  <c r="CC67" i="24"/>
  <c r="CB67" i="24"/>
  <c r="CA67" i="24"/>
  <c r="BZ67" i="24"/>
  <c r="BY67" i="24"/>
  <c r="CG66" i="24"/>
  <c r="CE66" i="24"/>
  <c r="CD66" i="24"/>
  <c r="CC66" i="24"/>
  <c r="CB66" i="24"/>
  <c r="CA66" i="24"/>
  <c r="BZ66" i="24"/>
  <c r="BY66" i="24"/>
  <c r="CG65" i="24"/>
  <c r="CE65" i="24"/>
  <c r="CD65" i="24"/>
  <c r="CC65" i="24"/>
  <c r="CB65" i="24"/>
  <c r="CA65" i="24"/>
  <c r="BZ65" i="24"/>
  <c r="BY65" i="24"/>
  <c r="CG64" i="24"/>
  <c r="CE64" i="24"/>
  <c r="CD64" i="24"/>
  <c r="CC64" i="24"/>
  <c r="CB64" i="24"/>
  <c r="CA64" i="24"/>
  <c r="BZ64" i="24"/>
  <c r="BY64" i="24"/>
  <c r="CG63" i="24"/>
  <c r="CE63" i="24"/>
  <c r="CD63" i="24"/>
  <c r="CC63" i="24"/>
  <c r="CB63" i="24"/>
  <c r="CA63" i="24"/>
  <c r="BZ63" i="24"/>
  <c r="BY63" i="24"/>
  <c r="CF63" i="24"/>
  <c r="CG62" i="24"/>
  <c r="CE62" i="24"/>
  <c r="CD62" i="24"/>
  <c r="CC62" i="24"/>
  <c r="CB62" i="24"/>
  <c r="CA62" i="24"/>
  <c r="BZ62" i="24"/>
  <c r="BY62" i="24"/>
  <c r="CG61" i="24"/>
  <c r="CE61" i="24"/>
  <c r="CD61" i="24"/>
  <c r="CC61" i="24"/>
  <c r="CB61" i="24"/>
  <c r="CA61" i="24"/>
  <c r="BZ61" i="24"/>
  <c r="BY61" i="24"/>
  <c r="CG60" i="24"/>
  <c r="CE60" i="24"/>
  <c r="CD60" i="24"/>
  <c r="CC60" i="24"/>
  <c r="CB60" i="24"/>
  <c r="CA60" i="24"/>
  <c r="BZ60" i="24"/>
  <c r="BY60" i="24"/>
  <c r="CG59" i="24"/>
  <c r="CE59" i="24"/>
  <c r="CD59" i="24"/>
  <c r="CC59" i="24"/>
  <c r="CB59" i="24"/>
  <c r="CA59" i="24"/>
  <c r="BZ59" i="24"/>
  <c r="BY59" i="24"/>
  <c r="CG58" i="24"/>
  <c r="CE58" i="24"/>
  <c r="CD58" i="24"/>
  <c r="CC58" i="24"/>
  <c r="CB58" i="24"/>
  <c r="CA58" i="24"/>
  <c r="BZ58" i="24"/>
  <c r="BY58" i="24"/>
  <c r="CG57" i="24"/>
  <c r="CE57" i="24"/>
  <c r="CD57" i="24"/>
  <c r="CC57" i="24"/>
  <c r="CB57" i="24"/>
  <c r="CA57" i="24"/>
  <c r="BZ57" i="24"/>
  <c r="BY57" i="24"/>
  <c r="CG56" i="24"/>
  <c r="CE56" i="24"/>
  <c r="CD56" i="24"/>
  <c r="CC56" i="24"/>
  <c r="CB56" i="24"/>
  <c r="CA56" i="24"/>
  <c r="BZ56" i="24"/>
  <c r="BY56" i="24"/>
  <c r="CG55" i="24"/>
  <c r="CE55" i="24"/>
  <c r="CD55" i="24"/>
  <c r="CC55" i="24"/>
  <c r="CB55" i="24"/>
  <c r="CA55" i="24"/>
  <c r="BZ55" i="24"/>
  <c r="BY55" i="24"/>
  <c r="CG54" i="24"/>
  <c r="CE54" i="24"/>
  <c r="CD54" i="24"/>
  <c r="CC54" i="24"/>
  <c r="CB54" i="24"/>
  <c r="CA54" i="24"/>
  <c r="BZ54" i="24"/>
  <c r="BY54" i="24"/>
  <c r="CG53" i="24"/>
  <c r="CE53" i="24"/>
  <c r="CD53" i="24"/>
  <c r="CC53" i="24"/>
  <c r="CB53" i="24"/>
  <c r="CA53" i="24"/>
  <c r="BZ53" i="24"/>
  <c r="BY53" i="24"/>
  <c r="CG52" i="24"/>
  <c r="CE52" i="24"/>
  <c r="CD52" i="24"/>
  <c r="CC52" i="24"/>
  <c r="CB52" i="24"/>
  <c r="CA52" i="24"/>
  <c r="BZ52" i="24"/>
  <c r="BY52" i="24"/>
  <c r="CG51" i="24"/>
  <c r="CE51" i="24"/>
  <c r="CD51" i="24"/>
  <c r="CC51" i="24"/>
  <c r="CB51" i="24"/>
  <c r="CA51" i="24"/>
  <c r="BZ51" i="24"/>
  <c r="BY51" i="24"/>
  <c r="CG50" i="24"/>
  <c r="CE50" i="24"/>
  <c r="CD50" i="24"/>
  <c r="CC50" i="24"/>
  <c r="CB50" i="24"/>
  <c r="CA50" i="24"/>
  <c r="BZ50" i="24"/>
  <c r="BY50" i="24"/>
  <c r="CF51" i="24"/>
  <c r="CG49" i="24"/>
  <c r="CE49" i="24"/>
  <c r="CD49" i="24"/>
  <c r="CC49" i="24"/>
  <c r="CB49" i="24"/>
  <c r="CA49" i="24"/>
  <c r="BZ49" i="24"/>
  <c r="BY49" i="24"/>
  <c r="CG48" i="24"/>
  <c r="CE48" i="24"/>
  <c r="CD48" i="24"/>
  <c r="CC48" i="24"/>
  <c r="CB48" i="24"/>
  <c r="CA48" i="24"/>
  <c r="BZ48" i="24"/>
  <c r="BY48" i="24"/>
  <c r="CG47" i="24"/>
  <c r="CE47" i="24"/>
  <c r="CD47" i="24"/>
  <c r="CC47" i="24"/>
  <c r="CB47" i="24"/>
  <c r="CA47" i="24"/>
  <c r="BZ47" i="24"/>
  <c r="BY47" i="24"/>
  <c r="CG46" i="24"/>
  <c r="CE46" i="24"/>
  <c r="CD46" i="24"/>
  <c r="CC46" i="24"/>
  <c r="CB46" i="24"/>
  <c r="CA46" i="24"/>
  <c r="BZ46" i="24"/>
  <c r="BY46" i="24"/>
  <c r="CG45" i="24"/>
  <c r="CE45" i="24"/>
  <c r="CD45" i="24"/>
  <c r="CC45" i="24"/>
  <c r="CB45" i="24"/>
  <c r="CA45" i="24"/>
  <c r="BZ45" i="24"/>
  <c r="BY45" i="24"/>
  <c r="CG44" i="24"/>
  <c r="CE44" i="24"/>
  <c r="CD44" i="24"/>
  <c r="CC44" i="24"/>
  <c r="CB44" i="24"/>
  <c r="CA44" i="24"/>
  <c r="BZ44" i="24"/>
  <c r="BY44" i="24"/>
  <c r="CG43" i="24"/>
  <c r="CE43" i="24"/>
  <c r="CD43" i="24"/>
  <c r="CC43" i="24"/>
  <c r="CB43" i="24"/>
  <c r="CA43" i="24"/>
  <c r="BZ43" i="24"/>
  <c r="BY43" i="24"/>
  <c r="CG42" i="24"/>
  <c r="CE42" i="24"/>
  <c r="CD42" i="24"/>
  <c r="CC42" i="24"/>
  <c r="CB42" i="24"/>
  <c r="CA42" i="24"/>
  <c r="BZ42" i="24"/>
  <c r="BY42" i="24"/>
  <c r="CG41" i="24"/>
  <c r="CE41" i="24"/>
  <c r="CD41" i="24"/>
  <c r="CC41" i="24"/>
  <c r="CB41" i="24"/>
  <c r="CA41" i="24"/>
  <c r="BZ41" i="24"/>
  <c r="BY41" i="24"/>
  <c r="CG40" i="24"/>
  <c r="CE40" i="24"/>
  <c r="CD40" i="24"/>
  <c r="CC40" i="24"/>
  <c r="CB40" i="24"/>
  <c r="CA40" i="24"/>
  <c r="BZ40" i="24"/>
  <c r="BY40" i="24"/>
  <c r="CG39" i="24"/>
  <c r="CE39" i="24"/>
  <c r="CD39" i="24"/>
  <c r="CC39" i="24"/>
  <c r="CB39" i="24"/>
  <c r="CA39" i="24"/>
  <c r="BZ39" i="24"/>
  <c r="BY39" i="24"/>
  <c r="CG38" i="24"/>
  <c r="CE38" i="24"/>
  <c r="CD38" i="24"/>
  <c r="CC38" i="24"/>
  <c r="CB38" i="24"/>
  <c r="CA38" i="24"/>
  <c r="BZ38" i="24"/>
  <c r="BY38" i="24"/>
  <c r="CG37" i="24"/>
  <c r="CE37" i="24"/>
  <c r="CD37" i="24"/>
  <c r="CC37" i="24"/>
  <c r="CB37" i="24"/>
  <c r="CA37" i="24"/>
  <c r="BZ37" i="24"/>
  <c r="BY37" i="24"/>
  <c r="CF37" i="24"/>
  <c r="CG36" i="24"/>
  <c r="CE36" i="24"/>
  <c r="CD36" i="24"/>
  <c r="CC36" i="24"/>
  <c r="CB36" i="24"/>
  <c r="CA36" i="24"/>
  <c r="BZ36" i="24"/>
  <c r="BY36" i="24"/>
  <c r="CG35" i="24"/>
  <c r="CE35" i="24"/>
  <c r="CD35" i="24"/>
  <c r="CC35" i="24"/>
  <c r="CB35" i="24"/>
  <c r="CA35" i="24"/>
  <c r="BZ35" i="24"/>
  <c r="BY35" i="24"/>
  <c r="CG34" i="24"/>
  <c r="CE34" i="24"/>
  <c r="CD34" i="24"/>
  <c r="CC34" i="24"/>
  <c r="CB34" i="24"/>
  <c r="CA34" i="24"/>
  <c r="BZ34" i="24"/>
  <c r="BY34" i="24"/>
  <c r="CG33" i="24"/>
  <c r="CE33" i="24"/>
  <c r="CD33" i="24"/>
  <c r="CC33" i="24"/>
  <c r="CB33" i="24"/>
  <c r="CA33" i="24"/>
  <c r="BZ33" i="24"/>
  <c r="BY33" i="24"/>
  <c r="CG32" i="24"/>
  <c r="CE32" i="24"/>
  <c r="CD32" i="24"/>
  <c r="CC32" i="24"/>
  <c r="CB32" i="24"/>
  <c r="CA32" i="24"/>
  <c r="BZ32" i="24"/>
  <c r="BY32" i="24"/>
  <c r="CG31" i="24"/>
  <c r="CE31" i="24"/>
  <c r="CD31" i="24"/>
  <c r="CC31" i="24"/>
  <c r="CB31" i="24"/>
  <c r="CA31" i="24"/>
  <c r="BZ31" i="24"/>
  <c r="BY31" i="24"/>
  <c r="CG30" i="24"/>
  <c r="CE30" i="24"/>
  <c r="CD30" i="24"/>
  <c r="CC30" i="24"/>
  <c r="CB30" i="24"/>
  <c r="CA30" i="24"/>
  <c r="BZ30" i="24"/>
  <c r="BY30" i="24"/>
  <c r="CG29" i="24"/>
  <c r="CE29" i="24"/>
  <c r="CD29" i="24"/>
  <c r="CC29" i="24"/>
  <c r="CB29" i="24"/>
  <c r="CA29" i="24"/>
  <c r="BZ29" i="24"/>
  <c r="BY29" i="24"/>
  <c r="CG28" i="24"/>
  <c r="CE28" i="24"/>
  <c r="CD28" i="24"/>
  <c r="CC28" i="24"/>
  <c r="CB28" i="24"/>
  <c r="CA28" i="24"/>
  <c r="BZ28" i="24"/>
  <c r="BY28" i="24"/>
  <c r="CG27" i="24"/>
  <c r="CE27" i="24"/>
  <c r="CD27" i="24"/>
  <c r="CC27" i="24"/>
  <c r="CB27" i="24"/>
  <c r="CA27" i="24"/>
  <c r="BZ27" i="24"/>
  <c r="BY27" i="24"/>
  <c r="CG26" i="24"/>
  <c r="CE26" i="24"/>
  <c r="CD26" i="24"/>
  <c r="CC26" i="24"/>
  <c r="CB26" i="24"/>
  <c r="CA26" i="24"/>
  <c r="BZ26" i="24"/>
  <c r="BY26" i="24"/>
  <c r="CG25" i="24"/>
  <c r="CE25" i="24"/>
  <c r="CD25" i="24"/>
  <c r="CC25" i="24"/>
  <c r="CB25" i="24"/>
  <c r="CA25" i="24"/>
  <c r="BZ25" i="24"/>
  <c r="BY25" i="24"/>
  <c r="CG24" i="24"/>
  <c r="CE24" i="24"/>
  <c r="CD24" i="24"/>
  <c r="CC24" i="24"/>
  <c r="CB24" i="24"/>
  <c r="CA24" i="24"/>
  <c r="BZ24" i="24"/>
  <c r="BY24" i="24"/>
  <c r="CF24" i="24"/>
  <c r="CG23" i="24"/>
  <c r="CE23" i="24"/>
  <c r="CD23" i="24"/>
  <c r="CC23" i="24"/>
  <c r="CB23" i="24"/>
  <c r="CA23" i="24"/>
  <c r="BZ23" i="24"/>
  <c r="BY23" i="24"/>
  <c r="CG22" i="24"/>
  <c r="CE22" i="24"/>
  <c r="CD22" i="24"/>
  <c r="CC22" i="24"/>
  <c r="CB22" i="24"/>
  <c r="CA22" i="24"/>
  <c r="BZ22" i="24"/>
  <c r="BY22" i="24"/>
  <c r="CG21" i="24"/>
  <c r="CE21" i="24"/>
  <c r="CD21" i="24"/>
  <c r="CC21" i="24"/>
  <c r="CB21" i="24"/>
  <c r="CA21" i="24"/>
  <c r="BZ21" i="24"/>
  <c r="BY21" i="24"/>
  <c r="CG20" i="24"/>
  <c r="CE20" i="24"/>
  <c r="CD20" i="24"/>
  <c r="CC20" i="24"/>
  <c r="CB20" i="24"/>
  <c r="CA20" i="24"/>
  <c r="BZ20" i="24"/>
  <c r="BY20" i="24"/>
  <c r="CG19" i="24"/>
  <c r="CE19" i="24"/>
  <c r="CD19" i="24"/>
  <c r="CC19" i="24"/>
  <c r="CB19" i="24"/>
  <c r="CA19" i="24"/>
  <c r="BZ19" i="24"/>
  <c r="BY19" i="24"/>
  <c r="CG18" i="24"/>
  <c r="CE18" i="24"/>
  <c r="CD18" i="24"/>
  <c r="CC18" i="24"/>
  <c r="CB18" i="24"/>
  <c r="CA18" i="24"/>
  <c r="BZ18" i="24"/>
  <c r="BY18" i="24"/>
  <c r="CG17" i="24"/>
  <c r="CE17" i="24"/>
  <c r="CD17" i="24"/>
  <c r="CC17" i="24"/>
  <c r="CB17" i="24"/>
  <c r="CA17" i="24"/>
  <c r="BZ17" i="24"/>
  <c r="BY17" i="24"/>
  <c r="CG16" i="24"/>
  <c r="CE16" i="24"/>
  <c r="CD16" i="24"/>
  <c r="CC16" i="24"/>
  <c r="CB16" i="24"/>
  <c r="CA16" i="24"/>
  <c r="BZ16" i="24"/>
  <c r="BY16" i="24"/>
  <c r="CG15" i="24"/>
  <c r="CE15" i="24"/>
  <c r="CD15" i="24"/>
  <c r="CC15" i="24"/>
  <c r="CB15" i="24"/>
  <c r="CA15" i="24"/>
  <c r="BZ15" i="24"/>
  <c r="BY15" i="24"/>
  <c r="CG14" i="24"/>
  <c r="CE14" i="24"/>
  <c r="CD14" i="24"/>
  <c r="CC14" i="24"/>
  <c r="CB14" i="24"/>
  <c r="CA14" i="24"/>
  <c r="BZ14" i="24"/>
  <c r="BY14" i="24"/>
  <c r="CG13" i="24"/>
  <c r="CE13" i="24"/>
  <c r="CD13" i="24"/>
  <c r="CC13" i="24"/>
  <c r="CB13" i="24"/>
  <c r="CA13" i="24"/>
  <c r="BZ13" i="24"/>
  <c r="BY13" i="24"/>
  <c r="CG12" i="24"/>
  <c r="CE12" i="24"/>
  <c r="CD12" i="24"/>
  <c r="CC12" i="24"/>
  <c r="CB12" i="24"/>
  <c r="CA12" i="24"/>
  <c r="BZ12" i="24"/>
  <c r="BY12" i="24"/>
  <c r="CG11" i="24"/>
  <c r="CE11" i="24"/>
  <c r="CA11" i="24"/>
  <c r="BZ11" i="24"/>
  <c r="CF11" i="24"/>
  <c r="CG192" i="23"/>
  <c r="CF192" i="23"/>
  <c r="CE192" i="23"/>
  <c r="CD192" i="23"/>
  <c r="CC192" i="23"/>
  <c r="CB192" i="23"/>
  <c r="CA192" i="23"/>
  <c r="BZ192" i="23"/>
  <c r="BY192" i="23"/>
  <c r="CG191" i="23"/>
  <c r="CF191" i="23"/>
  <c r="CE191" i="23"/>
  <c r="CD191" i="23"/>
  <c r="CC191" i="23"/>
  <c r="CB191" i="23"/>
  <c r="CA191" i="23"/>
  <c r="BZ191" i="23"/>
  <c r="BY191" i="23"/>
  <c r="CG190" i="23"/>
  <c r="CF190" i="23"/>
  <c r="CE190" i="23"/>
  <c r="CD190" i="23"/>
  <c r="CC190" i="23"/>
  <c r="CB190" i="23"/>
  <c r="CA190" i="23"/>
  <c r="BZ190" i="23"/>
  <c r="BY190" i="23"/>
  <c r="CG189" i="23"/>
  <c r="CF189" i="23"/>
  <c r="CE189" i="23"/>
  <c r="CD189" i="23"/>
  <c r="CC189" i="23"/>
  <c r="CB189" i="23"/>
  <c r="CA189" i="23"/>
  <c r="BZ189" i="23"/>
  <c r="BY189" i="23"/>
  <c r="CG188" i="23"/>
  <c r="CF188" i="23"/>
  <c r="CE188" i="23"/>
  <c r="CD188" i="23"/>
  <c r="CC188" i="23"/>
  <c r="CB188" i="23"/>
  <c r="CA188" i="23"/>
  <c r="BZ188" i="23"/>
  <c r="BY188" i="23"/>
  <c r="CG187" i="23"/>
  <c r="CF187" i="23"/>
  <c r="CE187" i="23"/>
  <c r="CD187" i="23"/>
  <c r="CC187" i="23"/>
  <c r="CB187" i="23"/>
  <c r="CA187" i="23"/>
  <c r="BZ187" i="23"/>
  <c r="BY187" i="23"/>
  <c r="CG186" i="23"/>
  <c r="CF186" i="23"/>
  <c r="CE186" i="23"/>
  <c r="CD186" i="23"/>
  <c r="CC186" i="23"/>
  <c r="CB186" i="23"/>
  <c r="CA186" i="23"/>
  <c r="BZ186" i="23"/>
  <c r="BY186" i="23"/>
  <c r="CG185" i="23"/>
  <c r="CF185" i="23"/>
  <c r="CE185" i="23"/>
  <c r="CD185" i="23"/>
  <c r="CC185" i="23"/>
  <c r="CB185" i="23"/>
  <c r="CA185" i="23"/>
  <c r="BZ185" i="23"/>
  <c r="BY185" i="23"/>
  <c r="CG184" i="23"/>
  <c r="CF184" i="23"/>
  <c r="CE184" i="23"/>
  <c r="CD184" i="23"/>
  <c r="CC184" i="23"/>
  <c r="CB184" i="23"/>
  <c r="CA184" i="23"/>
  <c r="BZ184" i="23"/>
  <c r="BY184" i="23"/>
  <c r="CG183" i="23"/>
  <c r="CF183" i="23"/>
  <c r="CE183" i="23"/>
  <c r="CD183" i="23"/>
  <c r="CC183" i="23"/>
  <c r="CB183" i="23"/>
  <c r="CA183" i="23"/>
  <c r="BZ183" i="23"/>
  <c r="BY183" i="23"/>
  <c r="CG182" i="23"/>
  <c r="CF182" i="23"/>
  <c r="CE182" i="23"/>
  <c r="CD182" i="23"/>
  <c r="CC182" i="23"/>
  <c r="CB182" i="23"/>
  <c r="CA182" i="23"/>
  <c r="BZ182" i="23"/>
  <c r="BY182" i="23"/>
  <c r="CG181" i="23"/>
  <c r="CF181" i="23"/>
  <c r="CE181" i="23"/>
  <c r="CD181" i="23"/>
  <c r="CC181" i="23"/>
  <c r="CB181" i="23"/>
  <c r="CA181" i="23"/>
  <c r="BZ181" i="23"/>
  <c r="BY181" i="23"/>
  <c r="CG180" i="23"/>
  <c r="CF180" i="23"/>
  <c r="CE180" i="23"/>
  <c r="CD180" i="23"/>
  <c r="CC180" i="23"/>
  <c r="CB180" i="23"/>
  <c r="CA180" i="23"/>
  <c r="BZ180" i="23"/>
  <c r="BY180" i="23"/>
  <c r="CG179" i="23"/>
  <c r="CF179" i="23"/>
  <c r="CE179" i="23"/>
  <c r="CD179" i="23"/>
  <c r="CC179" i="23"/>
  <c r="CB179" i="23"/>
  <c r="CA179" i="23"/>
  <c r="BZ179" i="23"/>
  <c r="BY179" i="23"/>
  <c r="CG178" i="23"/>
  <c r="CF178" i="23"/>
  <c r="CE178" i="23"/>
  <c r="CD178" i="23"/>
  <c r="CC178" i="23"/>
  <c r="CB178" i="23"/>
  <c r="CA178" i="23"/>
  <c r="BZ178" i="23"/>
  <c r="BY178" i="23"/>
  <c r="CG177" i="23"/>
  <c r="CF177" i="23"/>
  <c r="CE177" i="23"/>
  <c r="CD177" i="23"/>
  <c r="CC177" i="23"/>
  <c r="CB177" i="23"/>
  <c r="CA177" i="23"/>
  <c r="BZ177" i="23"/>
  <c r="BY177" i="23"/>
  <c r="CG176" i="23"/>
  <c r="CF176" i="23"/>
  <c r="CE176" i="23"/>
  <c r="CD176" i="23"/>
  <c r="CC176" i="23"/>
  <c r="CB176" i="23"/>
  <c r="CA176" i="23"/>
  <c r="BZ176" i="23"/>
  <c r="BY176" i="23"/>
  <c r="CG175" i="23"/>
  <c r="CF175" i="23"/>
  <c r="CE175" i="23"/>
  <c r="CD175" i="23"/>
  <c r="CC175" i="23"/>
  <c r="CB175" i="23"/>
  <c r="CA175" i="23"/>
  <c r="BZ175" i="23"/>
  <c r="BY175" i="23"/>
  <c r="CG174" i="23"/>
  <c r="CF174" i="23"/>
  <c r="CE174" i="23"/>
  <c r="CD174" i="23"/>
  <c r="CC174" i="23"/>
  <c r="CB174" i="23"/>
  <c r="CA174" i="23"/>
  <c r="BZ174" i="23"/>
  <c r="BY174" i="23"/>
  <c r="CG173" i="23"/>
  <c r="CF173" i="23"/>
  <c r="CE173" i="23"/>
  <c r="CD173" i="23"/>
  <c r="CC173" i="23"/>
  <c r="CB173" i="23"/>
  <c r="CA173" i="23"/>
  <c r="BZ173" i="23"/>
  <c r="BY173" i="23"/>
  <c r="CG172" i="23"/>
  <c r="CF172" i="23"/>
  <c r="CE172" i="23"/>
  <c r="CD172" i="23"/>
  <c r="CC172" i="23"/>
  <c r="CB172" i="23"/>
  <c r="CA172" i="23"/>
  <c r="BZ172" i="23"/>
  <c r="BY172" i="23"/>
  <c r="CG171" i="23"/>
  <c r="CF171" i="23"/>
  <c r="CE171" i="23"/>
  <c r="CD171" i="23"/>
  <c r="CC171" i="23"/>
  <c r="CB171" i="23"/>
  <c r="CA171" i="23"/>
  <c r="BZ171" i="23"/>
  <c r="BY171" i="23"/>
  <c r="CG170" i="23"/>
  <c r="CF170" i="23"/>
  <c r="CE170" i="23"/>
  <c r="CD170" i="23"/>
  <c r="CC170" i="23"/>
  <c r="CB170" i="23"/>
  <c r="CA170" i="23"/>
  <c r="BZ170" i="23"/>
  <c r="BY170" i="23"/>
  <c r="CG169" i="23"/>
  <c r="CF169" i="23"/>
  <c r="CE169" i="23"/>
  <c r="CD169" i="23"/>
  <c r="CC169" i="23"/>
  <c r="CB169" i="23"/>
  <c r="CA169" i="23"/>
  <c r="BZ169" i="23"/>
  <c r="BY169" i="23"/>
  <c r="CG168" i="23"/>
  <c r="CF168" i="23"/>
  <c r="CE168" i="23"/>
  <c r="CD168" i="23"/>
  <c r="CC168" i="23"/>
  <c r="CB168" i="23"/>
  <c r="CA168" i="23"/>
  <c r="BZ168" i="23"/>
  <c r="BY168" i="23"/>
  <c r="CG167" i="23"/>
  <c r="CF167" i="23"/>
  <c r="CE167" i="23"/>
  <c r="CD167" i="23"/>
  <c r="CC167" i="23"/>
  <c r="CB167" i="23"/>
  <c r="CA167" i="23"/>
  <c r="BZ167" i="23"/>
  <c r="BY167" i="23"/>
  <c r="CG166" i="23"/>
  <c r="CF166" i="23"/>
  <c r="CE166" i="23"/>
  <c r="CD166" i="23"/>
  <c r="CC166" i="23"/>
  <c r="CB166" i="23"/>
  <c r="CA166" i="23"/>
  <c r="BZ166" i="23"/>
  <c r="BY166" i="23"/>
  <c r="CG165" i="23"/>
  <c r="CF165" i="23"/>
  <c r="CE165" i="23"/>
  <c r="CD165" i="23"/>
  <c r="CC165" i="23"/>
  <c r="CB165" i="23"/>
  <c r="CA165" i="23"/>
  <c r="BZ165" i="23"/>
  <c r="BY165" i="23"/>
  <c r="CG164" i="23"/>
  <c r="CF164" i="23"/>
  <c r="CE164" i="23"/>
  <c r="CD164" i="23"/>
  <c r="CC164" i="23"/>
  <c r="CB164" i="23"/>
  <c r="CA164" i="23"/>
  <c r="BZ164" i="23"/>
  <c r="BY164" i="23"/>
  <c r="CG163" i="23"/>
  <c r="CF163" i="23"/>
  <c r="CE163" i="23"/>
  <c r="CD163" i="23"/>
  <c r="CC163" i="23"/>
  <c r="CB163" i="23"/>
  <c r="CA163" i="23"/>
  <c r="BZ163" i="23"/>
  <c r="BY163" i="23"/>
  <c r="CG162" i="23"/>
  <c r="CF162" i="23"/>
  <c r="CE162" i="23"/>
  <c r="CD162" i="23"/>
  <c r="CC162" i="23"/>
  <c r="CB162" i="23"/>
  <c r="CA162" i="23"/>
  <c r="BZ162" i="23"/>
  <c r="BY162" i="23"/>
  <c r="CG161" i="23"/>
  <c r="CF161" i="23"/>
  <c r="CE161" i="23"/>
  <c r="CD161" i="23"/>
  <c r="CC161" i="23"/>
  <c r="CB161" i="23"/>
  <c r="CA161" i="23"/>
  <c r="BZ161" i="23"/>
  <c r="BY161" i="23"/>
  <c r="CG160" i="23"/>
  <c r="CF160" i="23"/>
  <c r="CE160" i="23"/>
  <c r="CD160" i="23"/>
  <c r="CC160" i="23"/>
  <c r="CB160" i="23"/>
  <c r="CA160" i="23"/>
  <c r="BZ160" i="23"/>
  <c r="BY160" i="23"/>
  <c r="CG159" i="23"/>
  <c r="CF159" i="23"/>
  <c r="CE159" i="23"/>
  <c r="CD159" i="23"/>
  <c r="CC159" i="23"/>
  <c r="CB159" i="23"/>
  <c r="CA159" i="23"/>
  <c r="BZ159" i="23"/>
  <c r="BY159" i="23"/>
  <c r="CG158" i="23"/>
  <c r="CF158" i="23"/>
  <c r="CE158" i="23"/>
  <c r="CD158" i="23"/>
  <c r="CC158" i="23"/>
  <c r="CB158" i="23"/>
  <c r="CA158" i="23"/>
  <c r="BZ158" i="23"/>
  <c r="BY158" i="23"/>
  <c r="CG157" i="23"/>
  <c r="CF157" i="23"/>
  <c r="CE157" i="23"/>
  <c r="CD157" i="23"/>
  <c r="CC157" i="23"/>
  <c r="CB157" i="23"/>
  <c r="CA157" i="23"/>
  <c r="BZ157" i="23"/>
  <c r="BY157" i="23"/>
  <c r="CG156" i="23"/>
  <c r="CF156" i="23"/>
  <c r="CE156" i="23"/>
  <c r="CD156" i="23"/>
  <c r="CC156" i="23"/>
  <c r="CB156" i="23"/>
  <c r="CA156" i="23"/>
  <c r="BZ156" i="23"/>
  <c r="BY156" i="23"/>
  <c r="CG155" i="23"/>
  <c r="CF155" i="23"/>
  <c r="CE155" i="23"/>
  <c r="CD155" i="23"/>
  <c r="CC155" i="23"/>
  <c r="CB155" i="23"/>
  <c r="CA155" i="23"/>
  <c r="BZ155" i="23"/>
  <c r="BY155" i="23"/>
  <c r="CG154" i="23"/>
  <c r="CF154" i="23"/>
  <c r="CE154" i="23"/>
  <c r="CD154" i="23"/>
  <c r="CC154" i="23"/>
  <c r="CB154" i="23"/>
  <c r="CA154" i="23"/>
  <c r="BZ154" i="23"/>
  <c r="BY154" i="23"/>
  <c r="CG153" i="23"/>
  <c r="CF153" i="23"/>
  <c r="CE153" i="23"/>
  <c r="CD153" i="23"/>
  <c r="CC153" i="23"/>
  <c r="CB153" i="23"/>
  <c r="CA153" i="23"/>
  <c r="BZ153" i="23"/>
  <c r="BY153" i="23"/>
  <c r="CG152" i="23"/>
  <c r="CF152" i="23"/>
  <c r="CE152" i="23"/>
  <c r="CD152" i="23"/>
  <c r="CC152" i="23"/>
  <c r="CB152" i="23"/>
  <c r="CA152" i="23"/>
  <c r="BZ152" i="23"/>
  <c r="BY152" i="23"/>
  <c r="CG151" i="23"/>
  <c r="CF151" i="23"/>
  <c r="CE151" i="23"/>
  <c r="CD151" i="23"/>
  <c r="CC151" i="23"/>
  <c r="CB151" i="23"/>
  <c r="CA151" i="23"/>
  <c r="BZ151" i="23"/>
  <c r="BY151" i="23"/>
  <c r="CG150" i="23"/>
  <c r="CF150" i="23"/>
  <c r="CE150" i="23"/>
  <c r="CD150" i="23"/>
  <c r="CC150" i="23"/>
  <c r="CB150" i="23"/>
  <c r="CA150" i="23"/>
  <c r="BZ150" i="23"/>
  <c r="BY150" i="23"/>
  <c r="CG149" i="23"/>
  <c r="CF149" i="23"/>
  <c r="CE149" i="23"/>
  <c r="CD149" i="23"/>
  <c r="CC149" i="23"/>
  <c r="CB149" i="23"/>
  <c r="CA149" i="23"/>
  <c r="BZ149" i="23"/>
  <c r="BY149" i="23"/>
  <c r="CG148" i="23"/>
  <c r="CF148" i="23"/>
  <c r="CE148" i="23"/>
  <c r="CD148" i="23"/>
  <c r="CC148" i="23"/>
  <c r="CB148" i="23"/>
  <c r="CA148" i="23"/>
  <c r="BZ148" i="23"/>
  <c r="BY148" i="23"/>
  <c r="CG147" i="23"/>
  <c r="CF147" i="23"/>
  <c r="CE147" i="23"/>
  <c r="CD147" i="23"/>
  <c r="CC147" i="23"/>
  <c r="CB147" i="23"/>
  <c r="CA147" i="23"/>
  <c r="BZ147" i="23"/>
  <c r="BY147" i="23"/>
  <c r="CG146" i="23"/>
  <c r="CF146" i="23"/>
  <c r="CE146" i="23"/>
  <c r="CD146" i="23"/>
  <c r="CC146" i="23"/>
  <c r="CB146" i="23"/>
  <c r="CA146" i="23"/>
  <c r="BZ146" i="23"/>
  <c r="BY146" i="23"/>
  <c r="CG145" i="23"/>
  <c r="CF145" i="23"/>
  <c r="CE145" i="23"/>
  <c r="CD145" i="23"/>
  <c r="CC145" i="23"/>
  <c r="CB145" i="23"/>
  <c r="CA145" i="23"/>
  <c r="BZ145" i="23"/>
  <c r="BY145" i="23"/>
  <c r="CG144" i="23"/>
  <c r="CF144" i="23"/>
  <c r="CE144" i="23"/>
  <c r="CD144" i="23"/>
  <c r="CC144" i="23"/>
  <c r="CB144" i="23"/>
  <c r="CA144" i="23"/>
  <c r="BZ144" i="23"/>
  <c r="BY144" i="23"/>
  <c r="CG143" i="23"/>
  <c r="CE143" i="23"/>
  <c r="CD143" i="23"/>
  <c r="CC143" i="23"/>
  <c r="CB143" i="23"/>
  <c r="CA143" i="23"/>
  <c r="BZ143" i="23"/>
  <c r="BY143" i="23"/>
  <c r="CG142" i="23"/>
  <c r="CE142" i="23"/>
  <c r="CD142" i="23"/>
  <c r="CC142" i="23"/>
  <c r="CB142" i="23"/>
  <c r="CA142" i="23"/>
  <c r="BZ142" i="23"/>
  <c r="BY142" i="23"/>
  <c r="CG141" i="23"/>
  <c r="CE141" i="23"/>
  <c r="CD141" i="23"/>
  <c r="CC141" i="23"/>
  <c r="CB141" i="23"/>
  <c r="CA141" i="23"/>
  <c r="BZ141" i="23"/>
  <c r="BY141" i="23"/>
  <c r="CF141" i="23"/>
  <c r="CG140" i="23"/>
  <c r="CE140" i="23"/>
  <c r="CD140" i="23"/>
  <c r="CC140" i="23"/>
  <c r="CB140" i="23"/>
  <c r="CA140" i="23"/>
  <c r="BZ140" i="23"/>
  <c r="BY140" i="23"/>
  <c r="CG139" i="23"/>
  <c r="CE139" i="23"/>
  <c r="CD139" i="23"/>
  <c r="CC139" i="23"/>
  <c r="CB139" i="23"/>
  <c r="CA139" i="23"/>
  <c r="BZ139" i="23"/>
  <c r="BY139" i="23"/>
  <c r="CG138" i="23"/>
  <c r="CE138" i="23"/>
  <c r="CD138" i="23"/>
  <c r="CC138" i="23"/>
  <c r="CB138" i="23"/>
  <c r="CA138" i="23"/>
  <c r="BZ138" i="23"/>
  <c r="BY138" i="23"/>
  <c r="CG137" i="23"/>
  <c r="CE137" i="23"/>
  <c r="CD137" i="23"/>
  <c r="CC137" i="23"/>
  <c r="CB137" i="23"/>
  <c r="CA137" i="23"/>
  <c r="BZ137" i="23"/>
  <c r="BY137" i="23"/>
  <c r="CG136" i="23"/>
  <c r="CE136" i="23"/>
  <c r="CD136" i="23"/>
  <c r="CC136" i="23"/>
  <c r="CB136" i="23"/>
  <c r="CA136" i="23"/>
  <c r="BZ136" i="23"/>
  <c r="BY136" i="23"/>
  <c r="CG135" i="23"/>
  <c r="CE135" i="23"/>
  <c r="CD135" i="23"/>
  <c r="CC135" i="23"/>
  <c r="CB135" i="23"/>
  <c r="CA135" i="23"/>
  <c r="BZ135" i="23"/>
  <c r="BY135" i="23"/>
  <c r="CG134" i="23"/>
  <c r="CE134" i="23"/>
  <c r="CD134" i="23"/>
  <c r="CC134" i="23"/>
  <c r="CB134" i="23"/>
  <c r="CA134" i="23"/>
  <c r="BZ134" i="23"/>
  <c r="BY134" i="23"/>
  <c r="CG133" i="23"/>
  <c r="CE133" i="23"/>
  <c r="CD133" i="23"/>
  <c r="CC133" i="23"/>
  <c r="CB133" i="23"/>
  <c r="CA133" i="23"/>
  <c r="BZ133" i="23"/>
  <c r="BY133" i="23"/>
  <c r="CG132" i="23"/>
  <c r="CE132" i="23"/>
  <c r="CD132" i="23"/>
  <c r="CC132" i="23"/>
  <c r="CB132" i="23"/>
  <c r="CA132" i="23"/>
  <c r="BZ132" i="23"/>
  <c r="BY132" i="23"/>
  <c r="CG131" i="23"/>
  <c r="CE131" i="23"/>
  <c r="CD131" i="23"/>
  <c r="CC131" i="23"/>
  <c r="CB131" i="23"/>
  <c r="CA131" i="23"/>
  <c r="BZ131" i="23"/>
  <c r="BY131" i="23"/>
  <c r="CG130" i="23"/>
  <c r="CE130" i="23"/>
  <c r="CD130" i="23"/>
  <c r="CC130" i="23"/>
  <c r="CB130" i="23"/>
  <c r="CA130" i="23"/>
  <c r="BZ130" i="23"/>
  <c r="BY130" i="23"/>
  <c r="CG129" i="23"/>
  <c r="CE129" i="23"/>
  <c r="CD129" i="23"/>
  <c r="CC129" i="23"/>
  <c r="CB129" i="23"/>
  <c r="CA129" i="23"/>
  <c r="BZ129" i="23"/>
  <c r="BY129" i="23"/>
  <c r="CG128" i="23"/>
  <c r="CE128" i="23"/>
  <c r="CD128" i="23"/>
  <c r="CC128" i="23"/>
  <c r="CB128" i="23"/>
  <c r="CA128" i="23"/>
  <c r="BZ128" i="23"/>
  <c r="BY128" i="23"/>
  <c r="CG127" i="23"/>
  <c r="CE127" i="23"/>
  <c r="CD127" i="23"/>
  <c r="CC127" i="23"/>
  <c r="CB127" i="23"/>
  <c r="CA127" i="23"/>
  <c r="BZ127" i="23"/>
  <c r="BY127" i="23"/>
  <c r="CG126" i="23"/>
  <c r="CE126" i="23"/>
  <c r="CD126" i="23"/>
  <c r="CC126" i="23"/>
  <c r="CB126" i="23"/>
  <c r="CA126" i="23"/>
  <c r="BZ126" i="23"/>
  <c r="BY126" i="23"/>
  <c r="CG125" i="23"/>
  <c r="CE125" i="23"/>
  <c r="CD125" i="23"/>
  <c r="CC125" i="23"/>
  <c r="CB125" i="23"/>
  <c r="CA125" i="23"/>
  <c r="BZ125" i="23"/>
  <c r="BY125" i="23"/>
  <c r="CG124" i="23"/>
  <c r="CE124" i="23"/>
  <c r="CD124" i="23"/>
  <c r="CC124" i="23"/>
  <c r="CB124" i="23"/>
  <c r="CA124" i="23"/>
  <c r="BZ124" i="23"/>
  <c r="BY124" i="23"/>
  <c r="CG123" i="23"/>
  <c r="CE123" i="23"/>
  <c r="CD123" i="23"/>
  <c r="CC123" i="23"/>
  <c r="CB123" i="23"/>
  <c r="CA123" i="23"/>
  <c r="BZ123" i="23"/>
  <c r="BY123" i="23"/>
  <c r="CG122" i="23"/>
  <c r="CE122" i="23"/>
  <c r="CD122" i="23"/>
  <c r="CC122" i="23"/>
  <c r="CB122" i="23"/>
  <c r="CA122" i="23"/>
  <c r="BZ122" i="23"/>
  <c r="BY122" i="23"/>
  <c r="CG121" i="23"/>
  <c r="CE121" i="23"/>
  <c r="CD121" i="23"/>
  <c r="CC121" i="23"/>
  <c r="CB121" i="23"/>
  <c r="CA121" i="23"/>
  <c r="BZ121" i="23"/>
  <c r="BY121" i="23"/>
  <c r="CG120" i="23"/>
  <c r="CE120" i="23"/>
  <c r="CD120" i="23"/>
  <c r="CC120" i="23"/>
  <c r="CB120" i="23"/>
  <c r="CA120" i="23"/>
  <c r="BZ120" i="23"/>
  <c r="BY120" i="23"/>
  <c r="CG119" i="23"/>
  <c r="CE119" i="23"/>
  <c r="CD119" i="23"/>
  <c r="CC119" i="23"/>
  <c r="CB119" i="23"/>
  <c r="CA119" i="23"/>
  <c r="BZ119" i="23"/>
  <c r="BY119" i="23"/>
  <c r="CG118" i="23"/>
  <c r="CE118" i="23"/>
  <c r="CD118" i="23"/>
  <c r="CC118" i="23"/>
  <c r="CB118" i="23"/>
  <c r="CA118" i="23"/>
  <c r="BZ118" i="23"/>
  <c r="BY118" i="23"/>
  <c r="CG117" i="23"/>
  <c r="CE117" i="23"/>
  <c r="CD117" i="23"/>
  <c r="CC117" i="23"/>
  <c r="CB117" i="23"/>
  <c r="CA117" i="23"/>
  <c r="BZ117" i="23"/>
  <c r="BY117" i="23"/>
  <c r="CG116" i="23"/>
  <c r="CE116" i="23"/>
  <c r="CD116" i="23"/>
  <c r="CC116" i="23"/>
  <c r="CB116" i="23"/>
  <c r="CA116" i="23"/>
  <c r="BZ116" i="23"/>
  <c r="BY116" i="23"/>
  <c r="CG115" i="23"/>
  <c r="CE115" i="23"/>
  <c r="CD115" i="23"/>
  <c r="CC115" i="23"/>
  <c r="CB115" i="23"/>
  <c r="CA115" i="23"/>
  <c r="BZ115" i="23"/>
  <c r="BY115" i="23"/>
  <c r="CF115" i="23"/>
  <c r="CG114" i="23"/>
  <c r="CE114" i="23"/>
  <c r="CD114" i="23"/>
  <c r="CC114" i="23"/>
  <c r="CB114" i="23"/>
  <c r="CA114" i="23"/>
  <c r="BZ114" i="23"/>
  <c r="BY114" i="23"/>
  <c r="CG113" i="23"/>
  <c r="CE113" i="23"/>
  <c r="CD113" i="23"/>
  <c r="CC113" i="23"/>
  <c r="CB113" i="23"/>
  <c r="CA113" i="23"/>
  <c r="BZ113" i="23"/>
  <c r="BY113" i="23"/>
  <c r="CG112" i="23"/>
  <c r="CE112" i="23"/>
  <c r="CD112" i="23"/>
  <c r="CC112" i="23"/>
  <c r="CB112" i="23"/>
  <c r="CA112" i="23"/>
  <c r="BZ112" i="23"/>
  <c r="BY112" i="23"/>
  <c r="CG111" i="23"/>
  <c r="CE111" i="23"/>
  <c r="CD111" i="23"/>
  <c r="CC111" i="23"/>
  <c r="CB111" i="23"/>
  <c r="CA111" i="23"/>
  <c r="BZ111" i="23"/>
  <c r="BY111" i="23"/>
  <c r="CG110" i="23"/>
  <c r="CE110" i="23"/>
  <c r="CD110" i="23"/>
  <c r="CC110" i="23"/>
  <c r="CB110" i="23"/>
  <c r="CA110" i="23"/>
  <c r="BZ110" i="23"/>
  <c r="BY110" i="23"/>
  <c r="CG109" i="23"/>
  <c r="CE109" i="23"/>
  <c r="CD109" i="23"/>
  <c r="CC109" i="23"/>
  <c r="CB109" i="23"/>
  <c r="CA109" i="23"/>
  <c r="BZ109" i="23"/>
  <c r="BY109" i="23"/>
  <c r="CG108" i="23"/>
  <c r="CE108" i="23"/>
  <c r="CD108" i="23"/>
  <c r="CC108" i="23"/>
  <c r="CB108" i="23"/>
  <c r="CA108" i="23"/>
  <c r="BZ108" i="23"/>
  <c r="BY108" i="23"/>
  <c r="CG107" i="23"/>
  <c r="CE107" i="23"/>
  <c r="CD107" i="23"/>
  <c r="CC107" i="23"/>
  <c r="CB107" i="23"/>
  <c r="CA107" i="23"/>
  <c r="BZ107" i="23"/>
  <c r="BY107" i="23"/>
  <c r="CG106" i="23"/>
  <c r="CE106" i="23"/>
  <c r="CD106" i="23"/>
  <c r="CC106" i="23"/>
  <c r="CB106" i="23"/>
  <c r="CA106" i="23"/>
  <c r="BZ106" i="23"/>
  <c r="BY106" i="23"/>
  <c r="CG105" i="23"/>
  <c r="CE105" i="23"/>
  <c r="CD105" i="23"/>
  <c r="CC105" i="23"/>
  <c r="CB105" i="23"/>
  <c r="CA105" i="23"/>
  <c r="BZ105" i="23"/>
  <c r="BY105" i="23"/>
  <c r="CG104" i="23"/>
  <c r="CE104" i="23"/>
  <c r="CD104" i="23"/>
  <c r="CC104" i="23"/>
  <c r="CB104" i="23"/>
  <c r="CA104" i="23"/>
  <c r="BZ104" i="23"/>
  <c r="BY104" i="23"/>
  <c r="CG103" i="23"/>
  <c r="CE103" i="23"/>
  <c r="CD103" i="23"/>
  <c r="CC103" i="23"/>
  <c r="CB103" i="23"/>
  <c r="CA103" i="23"/>
  <c r="BZ103" i="23"/>
  <c r="BY103" i="23"/>
  <c r="CG102" i="23"/>
  <c r="CE102" i="23"/>
  <c r="CD102" i="23"/>
  <c r="CC102" i="23"/>
  <c r="CB102" i="23"/>
  <c r="CA102" i="23"/>
  <c r="BZ102" i="23"/>
  <c r="BY102" i="23"/>
  <c r="CF102" i="23"/>
  <c r="CG101" i="23"/>
  <c r="CE101" i="23"/>
  <c r="CD101" i="23"/>
  <c r="CC101" i="23"/>
  <c r="CB101" i="23"/>
  <c r="CA101" i="23"/>
  <c r="BZ101" i="23"/>
  <c r="BY101" i="23"/>
  <c r="CG100" i="23"/>
  <c r="CE100" i="23"/>
  <c r="CD100" i="23"/>
  <c r="CC100" i="23"/>
  <c r="CB100" i="23"/>
  <c r="CA100" i="23"/>
  <c r="BZ100" i="23"/>
  <c r="BY100" i="23"/>
  <c r="CG99" i="23"/>
  <c r="CE99" i="23"/>
  <c r="CD99" i="23"/>
  <c r="CC99" i="23"/>
  <c r="CB99" i="23"/>
  <c r="CA99" i="23"/>
  <c r="BZ99" i="23"/>
  <c r="BY99" i="23"/>
  <c r="CG98" i="23"/>
  <c r="CE98" i="23"/>
  <c r="CD98" i="23"/>
  <c r="CC98" i="23"/>
  <c r="CB98" i="23"/>
  <c r="CA98" i="23"/>
  <c r="BZ98" i="23"/>
  <c r="BY98" i="23"/>
  <c r="CG97" i="23"/>
  <c r="CE97" i="23"/>
  <c r="CD97" i="23"/>
  <c r="CC97" i="23"/>
  <c r="CB97" i="23"/>
  <c r="CA97" i="23"/>
  <c r="BZ97" i="23"/>
  <c r="BY97" i="23"/>
  <c r="CG96" i="23"/>
  <c r="CE96" i="23"/>
  <c r="CD96" i="23"/>
  <c r="CC96" i="23"/>
  <c r="CB96" i="23"/>
  <c r="CA96" i="23"/>
  <c r="BZ96" i="23"/>
  <c r="BY96" i="23"/>
  <c r="CG95" i="23"/>
  <c r="CE95" i="23"/>
  <c r="CD95" i="23"/>
  <c r="CC95" i="23"/>
  <c r="CB95" i="23"/>
  <c r="CA95" i="23"/>
  <c r="BZ95" i="23"/>
  <c r="BY95" i="23"/>
  <c r="CG94" i="23"/>
  <c r="CE94" i="23"/>
  <c r="CD94" i="23"/>
  <c r="CC94" i="23"/>
  <c r="CB94" i="23"/>
  <c r="CA94" i="23"/>
  <c r="BZ94" i="23"/>
  <c r="BY94" i="23"/>
  <c r="CG93" i="23"/>
  <c r="CE93" i="23"/>
  <c r="CD93" i="23"/>
  <c r="CC93" i="23"/>
  <c r="CB93" i="23"/>
  <c r="CA93" i="23"/>
  <c r="BZ93" i="23"/>
  <c r="BY93" i="23"/>
  <c r="CG92" i="23"/>
  <c r="CE92" i="23"/>
  <c r="CD92" i="23"/>
  <c r="CC92" i="23"/>
  <c r="CB92" i="23"/>
  <c r="CA92" i="23"/>
  <c r="BZ92" i="23"/>
  <c r="BY92" i="23"/>
  <c r="CG91" i="23"/>
  <c r="CE91" i="23"/>
  <c r="CD91" i="23"/>
  <c r="CC91" i="23"/>
  <c r="CB91" i="23"/>
  <c r="CA91" i="23"/>
  <c r="BZ91" i="23"/>
  <c r="BY91" i="23"/>
  <c r="CG90" i="23"/>
  <c r="CE90" i="23"/>
  <c r="CD90" i="23"/>
  <c r="CC90" i="23"/>
  <c r="CB90" i="23"/>
  <c r="CA90" i="23"/>
  <c r="BZ90" i="23"/>
  <c r="BY90" i="23"/>
  <c r="CG89" i="23"/>
  <c r="CE89" i="23"/>
  <c r="CD89" i="23"/>
  <c r="CC89" i="23"/>
  <c r="CB89" i="23"/>
  <c r="CA89" i="23"/>
  <c r="BZ89" i="23"/>
  <c r="BY89" i="23"/>
  <c r="CF89" i="23"/>
  <c r="CG88" i="23"/>
  <c r="CE88" i="23"/>
  <c r="CD88" i="23"/>
  <c r="CC88" i="23"/>
  <c r="CB88" i="23"/>
  <c r="CA88" i="23"/>
  <c r="BZ88" i="23"/>
  <c r="BY88" i="23"/>
  <c r="CG87" i="23"/>
  <c r="CE87" i="23"/>
  <c r="CD87" i="23"/>
  <c r="CC87" i="23"/>
  <c r="CB87" i="23"/>
  <c r="CA87" i="23"/>
  <c r="BZ87" i="23"/>
  <c r="BY87" i="23"/>
  <c r="CG86" i="23"/>
  <c r="CE86" i="23"/>
  <c r="CD86" i="23"/>
  <c r="CC86" i="23"/>
  <c r="CB86" i="23"/>
  <c r="CA86" i="23"/>
  <c r="BZ86" i="23"/>
  <c r="BY86" i="23"/>
  <c r="CG85" i="23"/>
  <c r="CE85" i="23"/>
  <c r="CD85" i="23"/>
  <c r="CC85" i="23"/>
  <c r="CB85" i="23"/>
  <c r="CA85" i="23"/>
  <c r="BZ85" i="23"/>
  <c r="BY85" i="23"/>
  <c r="CG84" i="23"/>
  <c r="CE84" i="23"/>
  <c r="CD84" i="23"/>
  <c r="CC84" i="23"/>
  <c r="CB84" i="23"/>
  <c r="CA84" i="23"/>
  <c r="BZ84" i="23"/>
  <c r="BY84" i="23"/>
  <c r="CG83" i="23"/>
  <c r="CE83" i="23"/>
  <c r="CD83" i="23"/>
  <c r="CC83" i="23"/>
  <c r="CB83" i="23"/>
  <c r="CA83" i="23"/>
  <c r="BZ83" i="23"/>
  <c r="BY83" i="23"/>
  <c r="CG82" i="23"/>
  <c r="CE82" i="23"/>
  <c r="CD82" i="23"/>
  <c r="CC82" i="23"/>
  <c r="CB82" i="23"/>
  <c r="CA82" i="23"/>
  <c r="BZ82" i="23"/>
  <c r="BY82" i="23"/>
  <c r="CG81" i="23"/>
  <c r="CE81" i="23"/>
  <c r="CD81" i="23"/>
  <c r="CC81" i="23"/>
  <c r="CB81" i="23"/>
  <c r="CA81" i="23"/>
  <c r="BZ81" i="23"/>
  <c r="BY81" i="23"/>
  <c r="CG80" i="23"/>
  <c r="CE80" i="23"/>
  <c r="CD80" i="23"/>
  <c r="CC80" i="23"/>
  <c r="CB80" i="23"/>
  <c r="CA80" i="23"/>
  <c r="BZ80" i="23"/>
  <c r="BY80" i="23"/>
  <c r="CG79" i="23"/>
  <c r="CE79" i="23"/>
  <c r="CD79" i="23"/>
  <c r="CC79" i="23"/>
  <c r="CB79" i="23"/>
  <c r="CA79" i="23"/>
  <c r="BZ79" i="23"/>
  <c r="BY79" i="23"/>
  <c r="CG78" i="23"/>
  <c r="CE78" i="23"/>
  <c r="CD78" i="23"/>
  <c r="CC78" i="23"/>
  <c r="CB78" i="23"/>
  <c r="CA78" i="23"/>
  <c r="BZ78" i="23"/>
  <c r="BY78" i="23"/>
  <c r="CG77" i="23"/>
  <c r="CE77" i="23"/>
  <c r="CD77" i="23"/>
  <c r="CC77" i="23"/>
  <c r="CB77" i="23"/>
  <c r="CA77" i="23"/>
  <c r="BZ77" i="23"/>
  <c r="BY77" i="23"/>
  <c r="CG76" i="23"/>
  <c r="CE76" i="23"/>
  <c r="CD76" i="23"/>
  <c r="CC76" i="23"/>
  <c r="CB76" i="23"/>
  <c r="CA76" i="23"/>
  <c r="BZ76" i="23"/>
  <c r="BY76" i="23"/>
  <c r="CF76" i="23"/>
  <c r="CG75" i="23"/>
  <c r="CE75" i="23"/>
  <c r="CD75" i="23"/>
  <c r="CC75" i="23"/>
  <c r="CB75" i="23"/>
  <c r="CA75" i="23"/>
  <c r="BZ75" i="23"/>
  <c r="BY75" i="23"/>
  <c r="CG74" i="23"/>
  <c r="CE74" i="23"/>
  <c r="CD74" i="23"/>
  <c r="CC74" i="23"/>
  <c r="CB74" i="23"/>
  <c r="CA74" i="23"/>
  <c r="BZ74" i="23"/>
  <c r="BY74" i="23"/>
  <c r="CG73" i="23"/>
  <c r="CE73" i="23"/>
  <c r="CD73" i="23"/>
  <c r="CC73" i="23"/>
  <c r="CB73" i="23"/>
  <c r="CA73" i="23"/>
  <c r="BZ73" i="23"/>
  <c r="BY73" i="23"/>
  <c r="CG72" i="23"/>
  <c r="CE72" i="23"/>
  <c r="CD72" i="23"/>
  <c r="CC72" i="23"/>
  <c r="CB72" i="23"/>
  <c r="CA72" i="23"/>
  <c r="BZ72" i="23"/>
  <c r="BY72" i="23"/>
  <c r="CG71" i="23"/>
  <c r="CE71" i="23"/>
  <c r="CD71" i="23"/>
  <c r="CC71" i="23"/>
  <c r="CB71" i="23"/>
  <c r="CA71" i="23"/>
  <c r="BZ71" i="23"/>
  <c r="BY71" i="23"/>
  <c r="CG70" i="23"/>
  <c r="CE70" i="23"/>
  <c r="CD70" i="23"/>
  <c r="CC70" i="23"/>
  <c r="CB70" i="23"/>
  <c r="CA70" i="23"/>
  <c r="BZ70" i="23"/>
  <c r="BY70" i="23"/>
  <c r="CG69" i="23"/>
  <c r="CE69" i="23"/>
  <c r="CD69" i="23"/>
  <c r="CC69" i="23"/>
  <c r="CB69" i="23"/>
  <c r="CA69" i="23"/>
  <c r="BZ69" i="23"/>
  <c r="BY69" i="23"/>
  <c r="CG68" i="23"/>
  <c r="CE68" i="23"/>
  <c r="CD68" i="23"/>
  <c r="CC68" i="23"/>
  <c r="CB68" i="23"/>
  <c r="CA68" i="23"/>
  <c r="BZ68" i="23"/>
  <c r="BY68" i="23"/>
  <c r="CG67" i="23"/>
  <c r="CE67" i="23"/>
  <c r="CD67" i="23"/>
  <c r="CC67" i="23"/>
  <c r="CB67" i="23"/>
  <c r="CA67" i="23"/>
  <c r="BZ67" i="23"/>
  <c r="BY67" i="23"/>
  <c r="CG66" i="23"/>
  <c r="CE66" i="23"/>
  <c r="CD66" i="23"/>
  <c r="CC66" i="23"/>
  <c r="CB66" i="23"/>
  <c r="CA66" i="23"/>
  <c r="BZ66" i="23"/>
  <c r="BY66" i="23"/>
  <c r="CG65" i="23"/>
  <c r="CE65" i="23"/>
  <c r="CD65" i="23"/>
  <c r="CC65" i="23"/>
  <c r="CB65" i="23"/>
  <c r="CA65" i="23"/>
  <c r="BZ65" i="23"/>
  <c r="BY65" i="23"/>
  <c r="CG64" i="23"/>
  <c r="CE64" i="23"/>
  <c r="CD64" i="23"/>
  <c r="CC64" i="23"/>
  <c r="CB64" i="23"/>
  <c r="CA64" i="23"/>
  <c r="BZ64" i="23"/>
  <c r="BY64" i="23"/>
  <c r="CG63" i="23"/>
  <c r="CE63" i="23"/>
  <c r="CD63" i="23"/>
  <c r="CC63" i="23"/>
  <c r="CB63" i="23"/>
  <c r="CA63" i="23"/>
  <c r="BZ63" i="23"/>
  <c r="BY63" i="23"/>
  <c r="CF63" i="23"/>
  <c r="CG62" i="23"/>
  <c r="CE62" i="23"/>
  <c r="CD62" i="23"/>
  <c r="CC62" i="23"/>
  <c r="CB62" i="23"/>
  <c r="CA62" i="23"/>
  <c r="BZ62" i="23"/>
  <c r="BY62" i="23"/>
  <c r="CG61" i="23"/>
  <c r="CE61" i="23"/>
  <c r="CD61" i="23"/>
  <c r="CC61" i="23"/>
  <c r="CB61" i="23"/>
  <c r="CA61" i="23"/>
  <c r="BZ61" i="23"/>
  <c r="BY61" i="23"/>
  <c r="CG60" i="23"/>
  <c r="CE60" i="23"/>
  <c r="CD60" i="23"/>
  <c r="CC60" i="23"/>
  <c r="CB60" i="23"/>
  <c r="CA60" i="23"/>
  <c r="BZ60" i="23"/>
  <c r="BY60" i="23"/>
  <c r="CG59" i="23"/>
  <c r="CE59" i="23"/>
  <c r="CD59" i="23"/>
  <c r="CC59" i="23"/>
  <c r="CB59" i="23"/>
  <c r="CA59" i="23"/>
  <c r="BZ59" i="23"/>
  <c r="BY59" i="23"/>
  <c r="CG58" i="23"/>
  <c r="CE58" i="23"/>
  <c r="CD58" i="23"/>
  <c r="CC58" i="23"/>
  <c r="CB58" i="23"/>
  <c r="CA58" i="23"/>
  <c r="BZ58" i="23"/>
  <c r="BY58" i="23"/>
  <c r="CG57" i="23"/>
  <c r="CE57" i="23"/>
  <c r="CD57" i="23"/>
  <c r="CC57" i="23"/>
  <c r="CB57" i="23"/>
  <c r="CA57" i="23"/>
  <c r="BZ57" i="23"/>
  <c r="BY57" i="23"/>
  <c r="CG56" i="23"/>
  <c r="CE56" i="23"/>
  <c r="CD56" i="23"/>
  <c r="CC56" i="23"/>
  <c r="CB56" i="23"/>
  <c r="CA56" i="23"/>
  <c r="BZ56" i="23"/>
  <c r="BY56" i="23"/>
  <c r="CG55" i="23"/>
  <c r="CE55" i="23"/>
  <c r="CD55" i="23"/>
  <c r="CC55" i="23"/>
  <c r="CB55" i="23"/>
  <c r="CA55" i="23"/>
  <c r="BZ55" i="23"/>
  <c r="BY55" i="23"/>
  <c r="CG54" i="23"/>
  <c r="CE54" i="23"/>
  <c r="CD54" i="23"/>
  <c r="CC54" i="23"/>
  <c r="CB54" i="23"/>
  <c r="CA54" i="23"/>
  <c r="BZ54" i="23"/>
  <c r="BY54" i="23"/>
  <c r="CG53" i="23"/>
  <c r="CE53" i="23"/>
  <c r="CD53" i="23"/>
  <c r="CC53" i="23"/>
  <c r="CB53" i="23"/>
  <c r="CA53" i="23"/>
  <c r="BZ53" i="23"/>
  <c r="BY53" i="23"/>
  <c r="CG52" i="23"/>
  <c r="CE52" i="23"/>
  <c r="CD52" i="23"/>
  <c r="CC52" i="23"/>
  <c r="CB52" i="23"/>
  <c r="CA52" i="23"/>
  <c r="BZ52" i="23"/>
  <c r="BY52" i="23"/>
  <c r="CG51" i="23"/>
  <c r="CE51" i="23"/>
  <c r="CD51" i="23"/>
  <c r="CC51" i="23"/>
  <c r="CB51" i="23"/>
  <c r="CA51" i="23"/>
  <c r="BZ51" i="23"/>
  <c r="BY51" i="23"/>
  <c r="CG50" i="23"/>
  <c r="CE50" i="23"/>
  <c r="CD50" i="23"/>
  <c r="CC50" i="23"/>
  <c r="CB50" i="23"/>
  <c r="CA50" i="23"/>
  <c r="BZ50" i="23"/>
  <c r="BY50" i="23"/>
  <c r="CG49" i="23"/>
  <c r="CE49" i="23"/>
  <c r="CD49" i="23"/>
  <c r="CC49" i="23"/>
  <c r="CB49" i="23"/>
  <c r="CA49" i="23"/>
  <c r="BZ49" i="23"/>
  <c r="BY49" i="23"/>
  <c r="CG48" i="23"/>
  <c r="CE48" i="23"/>
  <c r="CD48" i="23"/>
  <c r="CC48" i="23"/>
  <c r="CB48" i="23"/>
  <c r="CA48" i="23"/>
  <c r="BZ48" i="23"/>
  <c r="BY48" i="23"/>
  <c r="CG47" i="23"/>
  <c r="CE47" i="23"/>
  <c r="CD47" i="23"/>
  <c r="CC47" i="23"/>
  <c r="CB47" i="23"/>
  <c r="CA47" i="23"/>
  <c r="BZ47" i="23"/>
  <c r="BY47" i="23"/>
  <c r="CG46" i="23"/>
  <c r="CE46" i="23"/>
  <c r="CD46" i="23"/>
  <c r="CC46" i="23"/>
  <c r="CB46" i="23"/>
  <c r="CA46" i="23"/>
  <c r="BZ46" i="23"/>
  <c r="BY46" i="23"/>
  <c r="CG45" i="23"/>
  <c r="CE45" i="23"/>
  <c r="CD45" i="23"/>
  <c r="CC45" i="23"/>
  <c r="CB45" i="23"/>
  <c r="CA45" i="23"/>
  <c r="BZ45" i="23"/>
  <c r="BY45" i="23"/>
  <c r="CG44" i="23"/>
  <c r="CE44" i="23"/>
  <c r="CD44" i="23"/>
  <c r="CC44" i="23"/>
  <c r="CB44" i="23"/>
  <c r="CA44" i="23"/>
  <c r="BZ44" i="23"/>
  <c r="BY44" i="23"/>
  <c r="CG43" i="23"/>
  <c r="CE43" i="23"/>
  <c r="CD43" i="23"/>
  <c r="CC43" i="23"/>
  <c r="CB43" i="23"/>
  <c r="CA43" i="23"/>
  <c r="BZ43" i="23"/>
  <c r="BY43" i="23"/>
  <c r="CG42" i="23"/>
  <c r="CE42" i="23"/>
  <c r="CD42" i="23"/>
  <c r="CC42" i="23"/>
  <c r="CB42" i="23"/>
  <c r="CA42" i="23"/>
  <c r="BZ42" i="23"/>
  <c r="BY42" i="23"/>
  <c r="CG41" i="23"/>
  <c r="CE41" i="23"/>
  <c r="CD41" i="23"/>
  <c r="CC41" i="23"/>
  <c r="CB41" i="23"/>
  <c r="CA41" i="23"/>
  <c r="BZ41" i="23"/>
  <c r="BY41" i="23"/>
  <c r="CG40" i="23"/>
  <c r="CE40" i="23"/>
  <c r="CD40" i="23"/>
  <c r="CC40" i="23"/>
  <c r="CB40" i="23"/>
  <c r="CA40" i="23"/>
  <c r="BZ40" i="23"/>
  <c r="BY40" i="23"/>
  <c r="CG39" i="23"/>
  <c r="CE39" i="23"/>
  <c r="CD39" i="23"/>
  <c r="CC39" i="23"/>
  <c r="CB39" i="23"/>
  <c r="CA39" i="23"/>
  <c r="BZ39" i="23"/>
  <c r="BY39" i="23"/>
  <c r="CG38" i="23"/>
  <c r="CE38" i="23"/>
  <c r="CD38" i="23"/>
  <c r="CC38" i="23"/>
  <c r="CB38" i="23"/>
  <c r="CA38" i="23"/>
  <c r="BZ38" i="23"/>
  <c r="BY38" i="23"/>
  <c r="CG37" i="23"/>
  <c r="CE37" i="23"/>
  <c r="CD37" i="23"/>
  <c r="CC37" i="23"/>
  <c r="CB37" i="23"/>
  <c r="CA37" i="23"/>
  <c r="BZ37" i="23"/>
  <c r="BY37" i="23"/>
  <c r="CF37" i="23"/>
  <c r="CG36" i="23"/>
  <c r="CE36" i="23"/>
  <c r="CD36" i="23"/>
  <c r="CC36" i="23"/>
  <c r="CB36" i="23"/>
  <c r="CA36" i="23"/>
  <c r="BZ36" i="23"/>
  <c r="BY36" i="23"/>
  <c r="CG35" i="23"/>
  <c r="CE35" i="23"/>
  <c r="CD35" i="23"/>
  <c r="CC35" i="23"/>
  <c r="CB35" i="23"/>
  <c r="CA35" i="23"/>
  <c r="BZ35" i="23"/>
  <c r="BY35" i="23"/>
  <c r="CG34" i="23"/>
  <c r="CE34" i="23"/>
  <c r="CD34" i="23"/>
  <c r="CC34" i="23"/>
  <c r="CB34" i="23"/>
  <c r="CA34" i="23"/>
  <c r="BZ34" i="23"/>
  <c r="BY34" i="23"/>
  <c r="CG33" i="23"/>
  <c r="CE33" i="23"/>
  <c r="CD33" i="23"/>
  <c r="CC33" i="23"/>
  <c r="CB33" i="23"/>
  <c r="CA33" i="23"/>
  <c r="BZ33" i="23"/>
  <c r="BY33" i="23"/>
  <c r="CG32" i="23"/>
  <c r="CE32" i="23"/>
  <c r="CD32" i="23"/>
  <c r="CC32" i="23"/>
  <c r="CB32" i="23"/>
  <c r="CA32" i="23"/>
  <c r="BZ32" i="23"/>
  <c r="BY32" i="23"/>
  <c r="CG31" i="23"/>
  <c r="CE31" i="23"/>
  <c r="CD31" i="23"/>
  <c r="CC31" i="23"/>
  <c r="CB31" i="23"/>
  <c r="CA31" i="23"/>
  <c r="BZ31" i="23"/>
  <c r="BY31" i="23"/>
  <c r="CG30" i="23"/>
  <c r="CE30" i="23"/>
  <c r="CD30" i="23"/>
  <c r="CC30" i="23"/>
  <c r="CB30" i="23"/>
  <c r="CA30" i="23"/>
  <c r="BZ30" i="23"/>
  <c r="BY30" i="23"/>
  <c r="CG29" i="23"/>
  <c r="CE29" i="23"/>
  <c r="CD29" i="23"/>
  <c r="CC29" i="23"/>
  <c r="CB29" i="23"/>
  <c r="CA29" i="23"/>
  <c r="BZ29" i="23"/>
  <c r="BY29" i="23"/>
  <c r="CG28" i="23"/>
  <c r="CE28" i="23"/>
  <c r="CD28" i="23"/>
  <c r="CC28" i="23"/>
  <c r="CB28" i="23"/>
  <c r="CA28" i="23"/>
  <c r="BZ28" i="23"/>
  <c r="BY28" i="23"/>
  <c r="CG27" i="23"/>
  <c r="CE27" i="23"/>
  <c r="CD27" i="23"/>
  <c r="CC27" i="23"/>
  <c r="CB27" i="23"/>
  <c r="CA27" i="23"/>
  <c r="BZ27" i="23"/>
  <c r="BY27" i="23"/>
  <c r="CG26" i="23"/>
  <c r="CE26" i="23"/>
  <c r="CD26" i="23"/>
  <c r="CC26" i="23"/>
  <c r="CB26" i="23"/>
  <c r="CA26" i="23"/>
  <c r="BZ26" i="23"/>
  <c r="BY26" i="23"/>
  <c r="CG25" i="23"/>
  <c r="CE25" i="23"/>
  <c r="CD25" i="23"/>
  <c r="CC25" i="23"/>
  <c r="CB25" i="23"/>
  <c r="CA25" i="23"/>
  <c r="BZ25" i="23"/>
  <c r="BY25" i="23"/>
  <c r="CG24" i="23"/>
  <c r="CE24" i="23"/>
  <c r="CD24" i="23"/>
  <c r="CC24" i="23"/>
  <c r="CB24" i="23"/>
  <c r="CA24" i="23"/>
  <c r="BZ24" i="23"/>
  <c r="BY24" i="23"/>
  <c r="CF24" i="23"/>
  <c r="CG23" i="23"/>
  <c r="CE23" i="23"/>
  <c r="CD23" i="23"/>
  <c r="CC23" i="23"/>
  <c r="CB23" i="23"/>
  <c r="CA23" i="23"/>
  <c r="BZ23" i="23"/>
  <c r="BY23" i="23"/>
  <c r="CG22" i="23"/>
  <c r="CE22" i="23"/>
  <c r="CD22" i="23"/>
  <c r="CC22" i="23"/>
  <c r="CB22" i="23"/>
  <c r="CA22" i="23"/>
  <c r="BZ22" i="23"/>
  <c r="BY22" i="23"/>
  <c r="CG21" i="23"/>
  <c r="CE21" i="23"/>
  <c r="CD21" i="23"/>
  <c r="CC21" i="23"/>
  <c r="CB21" i="23"/>
  <c r="CA21" i="23"/>
  <c r="BZ21" i="23"/>
  <c r="BY21" i="23"/>
  <c r="CG20" i="23"/>
  <c r="CE20" i="23"/>
  <c r="CD20" i="23"/>
  <c r="CC20" i="23"/>
  <c r="CB20" i="23"/>
  <c r="CA20" i="23"/>
  <c r="BZ20" i="23"/>
  <c r="BY20" i="23"/>
  <c r="CG19" i="23"/>
  <c r="CE19" i="23"/>
  <c r="CD19" i="23"/>
  <c r="CC19" i="23"/>
  <c r="CB19" i="23"/>
  <c r="CA19" i="23"/>
  <c r="BZ19" i="23"/>
  <c r="BY19" i="23"/>
  <c r="CG18" i="23"/>
  <c r="CE18" i="23"/>
  <c r="CD18" i="23"/>
  <c r="CC18" i="23"/>
  <c r="CB18" i="23"/>
  <c r="CA18" i="23"/>
  <c r="BZ18" i="23"/>
  <c r="BY18" i="23"/>
  <c r="CG17" i="23"/>
  <c r="CE17" i="23"/>
  <c r="CD17" i="23"/>
  <c r="CC17" i="23"/>
  <c r="CB17" i="23"/>
  <c r="CA17" i="23"/>
  <c r="BZ17" i="23"/>
  <c r="BY17" i="23"/>
  <c r="CG16" i="23"/>
  <c r="CE16" i="23"/>
  <c r="CD16" i="23"/>
  <c r="CC16" i="23"/>
  <c r="CB16" i="23"/>
  <c r="CA16" i="23"/>
  <c r="BZ16" i="23"/>
  <c r="BY16" i="23"/>
  <c r="CG15" i="23"/>
  <c r="CE15" i="23"/>
  <c r="CD15" i="23"/>
  <c r="CC15" i="23"/>
  <c r="CB15" i="23"/>
  <c r="CA15" i="23"/>
  <c r="BZ15" i="23"/>
  <c r="BY15" i="23"/>
  <c r="CG14" i="23"/>
  <c r="CE14" i="23"/>
  <c r="CD14" i="23"/>
  <c r="CC14" i="23"/>
  <c r="CB14" i="23"/>
  <c r="CA14" i="23"/>
  <c r="BZ14" i="23"/>
  <c r="BY14" i="23"/>
  <c r="CG13" i="23"/>
  <c r="CE13" i="23"/>
  <c r="CD13" i="23"/>
  <c r="CC13" i="23"/>
  <c r="CB13" i="23"/>
  <c r="CA13" i="23"/>
  <c r="BZ13" i="23"/>
  <c r="BY13" i="23"/>
  <c r="CG12" i="23"/>
  <c r="CE12" i="23"/>
  <c r="CD12" i="23"/>
  <c r="CC12" i="23"/>
  <c r="CB12" i="23"/>
  <c r="CA12" i="23"/>
  <c r="BZ12" i="23"/>
  <c r="BY12" i="23"/>
  <c r="CG11" i="23"/>
  <c r="CD11" i="23"/>
  <c r="CC11" i="23"/>
  <c r="CA11" i="23"/>
  <c r="BZ11" i="23"/>
  <c r="CF11" i="23"/>
  <c r="CG191" i="22"/>
  <c r="CF191" i="22"/>
  <c r="CE191" i="22"/>
  <c r="CD191" i="22"/>
  <c r="CC191" i="22"/>
  <c r="CB191" i="22"/>
  <c r="CA191" i="22"/>
  <c r="BZ191" i="22"/>
  <c r="BY191" i="22"/>
  <c r="CG190" i="22"/>
  <c r="CF190" i="22"/>
  <c r="CE190" i="22"/>
  <c r="CD190" i="22"/>
  <c r="CC190" i="22"/>
  <c r="CB190" i="22"/>
  <c r="CA190" i="22"/>
  <c r="BZ190" i="22"/>
  <c r="BY190" i="22"/>
  <c r="CG189" i="22"/>
  <c r="CF189" i="22"/>
  <c r="CE189" i="22"/>
  <c r="CD189" i="22"/>
  <c r="CC189" i="22"/>
  <c r="CB189" i="22"/>
  <c r="CA189" i="22"/>
  <c r="BZ189" i="22"/>
  <c r="BY189" i="22"/>
  <c r="CG188" i="22"/>
  <c r="CF188" i="22"/>
  <c r="CE188" i="22"/>
  <c r="CD188" i="22"/>
  <c r="CC188" i="22"/>
  <c r="CB188" i="22"/>
  <c r="CA188" i="22"/>
  <c r="BZ188" i="22"/>
  <c r="BY188" i="22"/>
  <c r="CG187" i="22"/>
  <c r="CF187" i="22"/>
  <c r="CE187" i="22"/>
  <c r="CD187" i="22"/>
  <c r="CC187" i="22"/>
  <c r="CB187" i="22"/>
  <c r="CA187" i="22"/>
  <c r="BZ187" i="22"/>
  <c r="BY187" i="22"/>
  <c r="CG186" i="22"/>
  <c r="CF186" i="22"/>
  <c r="CE186" i="22"/>
  <c r="CD186" i="22"/>
  <c r="CC186" i="22"/>
  <c r="CB186" i="22"/>
  <c r="CA186" i="22"/>
  <c r="BZ186" i="22"/>
  <c r="BY186" i="22"/>
  <c r="CG185" i="22"/>
  <c r="CF185" i="22"/>
  <c r="CE185" i="22"/>
  <c r="CD185" i="22"/>
  <c r="CC185" i="22"/>
  <c r="CB185" i="22"/>
  <c r="CA185" i="22"/>
  <c r="BZ185" i="22"/>
  <c r="BY185" i="22"/>
  <c r="CG184" i="22"/>
  <c r="CF184" i="22"/>
  <c r="CE184" i="22"/>
  <c r="CD184" i="22"/>
  <c r="CC184" i="22"/>
  <c r="CB184" i="22"/>
  <c r="CA184" i="22"/>
  <c r="BZ184" i="22"/>
  <c r="BY184" i="22"/>
  <c r="CG183" i="22"/>
  <c r="CF183" i="22"/>
  <c r="CE183" i="22"/>
  <c r="CD183" i="22"/>
  <c r="CC183" i="22"/>
  <c r="CB183" i="22"/>
  <c r="CA183" i="22"/>
  <c r="BZ183" i="22"/>
  <c r="BY183" i="22"/>
  <c r="CG182" i="22"/>
  <c r="CF182" i="22"/>
  <c r="CE182" i="22"/>
  <c r="CD182" i="22"/>
  <c r="CC182" i="22"/>
  <c r="CB182" i="22"/>
  <c r="CA182" i="22"/>
  <c r="BZ182" i="22"/>
  <c r="BY182" i="22"/>
  <c r="CG181" i="22"/>
  <c r="CF181" i="22"/>
  <c r="CE181" i="22"/>
  <c r="CD181" i="22"/>
  <c r="CC181" i="22"/>
  <c r="CB181" i="22"/>
  <c r="CA181" i="22"/>
  <c r="BZ181" i="22"/>
  <c r="BY181" i="22"/>
  <c r="CG180" i="22"/>
  <c r="CF180" i="22"/>
  <c r="CE180" i="22"/>
  <c r="CD180" i="22"/>
  <c r="CC180" i="22"/>
  <c r="CB180" i="22"/>
  <c r="CA180" i="22"/>
  <c r="BZ180" i="22"/>
  <c r="BY180" i="22"/>
  <c r="CG179" i="22"/>
  <c r="CF179" i="22"/>
  <c r="CE179" i="22"/>
  <c r="CD179" i="22"/>
  <c r="CC179" i="22"/>
  <c r="CB179" i="22"/>
  <c r="CA179" i="22"/>
  <c r="BZ179" i="22"/>
  <c r="BY179" i="22"/>
  <c r="CG178" i="22"/>
  <c r="CF178" i="22"/>
  <c r="CE178" i="22"/>
  <c r="CD178" i="22"/>
  <c r="CC178" i="22"/>
  <c r="CB178" i="22"/>
  <c r="CA178" i="22"/>
  <c r="BZ178" i="22"/>
  <c r="BY178" i="22"/>
  <c r="CG177" i="22"/>
  <c r="CF177" i="22"/>
  <c r="CE177" i="22"/>
  <c r="CD177" i="22"/>
  <c r="CC177" i="22"/>
  <c r="CB177" i="22"/>
  <c r="CA177" i="22"/>
  <c r="BZ177" i="22"/>
  <c r="BY177" i="22"/>
  <c r="CG176" i="22"/>
  <c r="CF176" i="22"/>
  <c r="CE176" i="22"/>
  <c r="CD176" i="22"/>
  <c r="CC176" i="22"/>
  <c r="CB176" i="22"/>
  <c r="CA176" i="22"/>
  <c r="BZ176" i="22"/>
  <c r="BY176" i="22"/>
  <c r="CG175" i="22"/>
  <c r="CF175" i="22"/>
  <c r="CE175" i="22"/>
  <c r="CD175" i="22"/>
  <c r="CC175" i="22"/>
  <c r="CB175" i="22"/>
  <c r="CA175" i="22"/>
  <c r="BZ175" i="22"/>
  <c r="BY175" i="22"/>
  <c r="CG174" i="22"/>
  <c r="CF174" i="22"/>
  <c r="CE174" i="22"/>
  <c r="CD174" i="22"/>
  <c r="CC174" i="22"/>
  <c r="CB174" i="22"/>
  <c r="CA174" i="22"/>
  <c r="BZ174" i="22"/>
  <c r="BY174" i="22"/>
  <c r="CG173" i="22"/>
  <c r="CF173" i="22"/>
  <c r="CE173" i="22"/>
  <c r="CD173" i="22"/>
  <c r="CC173" i="22"/>
  <c r="CB173" i="22"/>
  <c r="CA173" i="22"/>
  <c r="BZ173" i="22"/>
  <c r="BY173" i="22"/>
  <c r="CG172" i="22"/>
  <c r="CF172" i="22"/>
  <c r="CE172" i="22"/>
  <c r="CD172" i="22"/>
  <c r="CC172" i="22"/>
  <c r="CB172" i="22"/>
  <c r="CA172" i="22"/>
  <c r="BZ172" i="22"/>
  <c r="BY172" i="22"/>
  <c r="CG171" i="22"/>
  <c r="CF171" i="22"/>
  <c r="CE171" i="22"/>
  <c r="CD171" i="22"/>
  <c r="CC171" i="22"/>
  <c r="CB171" i="22"/>
  <c r="CA171" i="22"/>
  <c r="BZ171" i="22"/>
  <c r="BY171" i="22"/>
  <c r="CG170" i="22"/>
  <c r="CF170" i="22"/>
  <c r="CE170" i="22"/>
  <c r="CD170" i="22"/>
  <c r="CC170" i="22"/>
  <c r="CB170" i="22"/>
  <c r="CA170" i="22"/>
  <c r="BZ170" i="22"/>
  <c r="BY170" i="22"/>
  <c r="CG169" i="22"/>
  <c r="CF169" i="22"/>
  <c r="CE169" i="22"/>
  <c r="CD169" i="22"/>
  <c r="CC169" i="22"/>
  <c r="CB169" i="22"/>
  <c r="CA169" i="22"/>
  <c r="BZ169" i="22"/>
  <c r="BY169" i="22"/>
  <c r="CG168" i="22"/>
  <c r="CF168" i="22"/>
  <c r="CE168" i="22"/>
  <c r="CD168" i="22"/>
  <c r="CC168" i="22"/>
  <c r="CB168" i="22"/>
  <c r="CA168" i="22"/>
  <c r="BZ168" i="22"/>
  <c r="BY168" i="22"/>
  <c r="CG167" i="22"/>
  <c r="CF167" i="22"/>
  <c r="CE167" i="22"/>
  <c r="CD167" i="22"/>
  <c r="CC167" i="22"/>
  <c r="CB167" i="22"/>
  <c r="CA167" i="22"/>
  <c r="BZ167" i="22"/>
  <c r="BY167" i="22"/>
  <c r="CG166" i="22"/>
  <c r="CF166" i="22"/>
  <c r="CE166" i="22"/>
  <c r="CD166" i="22"/>
  <c r="CC166" i="22"/>
  <c r="CB166" i="22"/>
  <c r="CA166" i="22"/>
  <c r="BZ166" i="22"/>
  <c r="BY166" i="22"/>
  <c r="CG165" i="22"/>
  <c r="CF165" i="22"/>
  <c r="CE165" i="22"/>
  <c r="CD165" i="22"/>
  <c r="CC165" i="22"/>
  <c r="CB165" i="22"/>
  <c r="CA165" i="22"/>
  <c r="BZ165" i="22"/>
  <c r="BY165" i="22"/>
  <c r="CG164" i="22"/>
  <c r="CF164" i="22"/>
  <c r="CE164" i="22"/>
  <c r="CD164" i="22"/>
  <c r="CC164" i="22"/>
  <c r="CB164" i="22"/>
  <c r="CA164" i="22"/>
  <c r="BZ164" i="22"/>
  <c r="BY164" i="22"/>
  <c r="CG163" i="22"/>
  <c r="CF163" i="22"/>
  <c r="CE163" i="22"/>
  <c r="CD163" i="22"/>
  <c r="CC163" i="22"/>
  <c r="CB163" i="22"/>
  <c r="CA163" i="22"/>
  <c r="BZ163" i="22"/>
  <c r="BY163" i="22"/>
  <c r="CG162" i="22"/>
  <c r="CF162" i="22"/>
  <c r="CE162" i="22"/>
  <c r="CD162" i="22"/>
  <c r="CC162" i="22"/>
  <c r="CB162" i="22"/>
  <c r="CA162" i="22"/>
  <c r="BZ162" i="22"/>
  <c r="BY162" i="22"/>
  <c r="CG161" i="22"/>
  <c r="CF161" i="22"/>
  <c r="CE161" i="22"/>
  <c r="CD161" i="22"/>
  <c r="CC161" i="22"/>
  <c r="CB161" i="22"/>
  <c r="CA161" i="22"/>
  <c r="BZ161" i="22"/>
  <c r="BY161" i="22"/>
  <c r="CG160" i="22"/>
  <c r="CF160" i="22"/>
  <c r="CE160" i="22"/>
  <c r="CD160" i="22"/>
  <c r="CC160" i="22"/>
  <c r="CB160" i="22"/>
  <c r="CA160" i="22"/>
  <c r="BZ160" i="22"/>
  <c r="BY160" i="22"/>
  <c r="CG159" i="22"/>
  <c r="CF159" i="22"/>
  <c r="CE159" i="22"/>
  <c r="CD159" i="22"/>
  <c r="CC159" i="22"/>
  <c r="CB159" i="22"/>
  <c r="CA159" i="22"/>
  <c r="BZ159" i="22"/>
  <c r="BY159" i="22"/>
  <c r="CG158" i="22"/>
  <c r="CF158" i="22"/>
  <c r="CE158" i="22"/>
  <c r="CD158" i="22"/>
  <c r="CC158" i="22"/>
  <c r="CB158" i="22"/>
  <c r="CA158" i="22"/>
  <c r="BZ158" i="22"/>
  <c r="BY158" i="22"/>
  <c r="CG157" i="22"/>
  <c r="CF157" i="22"/>
  <c r="CE157" i="22"/>
  <c r="CD157" i="22"/>
  <c r="CC157" i="22"/>
  <c r="CB157" i="22"/>
  <c r="CA157" i="22"/>
  <c r="BZ157" i="22"/>
  <c r="BY157" i="22"/>
  <c r="CG156" i="22"/>
  <c r="CF156" i="22"/>
  <c r="CE156" i="22"/>
  <c r="CD156" i="22"/>
  <c r="CC156" i="22"/>
  <c r="CB156" i="22"/>
  <c r="CA156" i="22"/>
  <c r="BZ156" i="22"/>
  <c r="BY156" i="22"/>
  <c r="CG155" i="22"/>
  <c r="CF155" i="22"/>
  <c r="CE155" i="22"/>
  <c r="CD155" i="22"/>
  <c r="CC155" i="22"/>
  <c r="CB155" i="22"/>
  <c r="CA155" i="22"/>
  <c r="BZ155" i="22"/>
  <c r="BY155" i="22"/>
  <c r="CG154" i="22"/>
  <c r="CF154" i="22"/>
  <c r="CE154" i="22"/>
  <c r="CD154" i="22"/>
  <c r="CC154" i="22"/>
  <c r="CB154" i="22"/>
  <c r="CA154" i="22"/>
  <c r="BZ154" i="22"/>
  <c r="BY154" i="22"/>
  <c r="CG153" i="22"/>
  <c r="CF153" i="22"/>
  <c r="CE153" i="22"/>
  <c r="CD153" i="22"/>
  <c r="CC153" i="22"/>
  <c r="CB153" i="22"/>
  <c r="CA153" i="22"/>
  <c r="BZ153" i="22"/>
  <c r="BY153" i="22"/>
  <c r="CG152" i="22"/>
  <c r="CF152" i="22"/>
  <c r="CE152" i="22"/>
  <c r="CD152" i="22"/>
  <c r="CC152" i="22"/>
  <c r="CB152" i="22"/>
  <c r="CA152" i="22"/>
  <c r="BZ152" i="22"/>
  <c r="BY152" i="22"/>
  <c r="CG151" i="22"/>
  <c r="CF151" i="22"/>
  <c r="CE151" i="22"/>
  <c r="CD151" i="22"/>
  <c r="CC151" i="22"/>
  <c r="CB151" i="22"/>
  <c r="CA151" i="22"/>
  <c r="BZ151" i="22"/>
  <c r="BY151" i="22"/>
  <c r="CG150" i="22"/>
  <c r="CF150" i="22"/>
  <c r="CE150" i="22"/>
  <c r="CD150" i="22"/>
  <c r="CC150" i="22"/>
  <c r="CB150" i="22"/>
  <c r="CA150" i="22"/>
  <c r="BZ150" i="22"/>
  <c r="BY150" i="22"/>
  <c r="CG149" i="22"/>
  <c r="CF149" i="22"/>
  <c r="CE149" i="22"/>
  <c r="CD149" i="22"/>
  <c r="CC149" i="22"/>
  <c r="CB149" i="22"/>
  <c r="CA149" i="22"/>
  <c r="BZ149" i="22"/>
  <c r="BY149" i="22"/>
  <c r="CG148" i="22"/>
  <c r="CF148" i="22"/>
  <c r="CE148" i="22"/>
  <c r="CD148" i="22"/>
  <c r="CC148" i="22"/>
  <c r="CB148" i="22"/>
  <c r="CA148" i="22"/>
  <c r="BZ148" i="22"/>
  <c r="BY148" i="22"/>
  <c r="CG147" i="22"/>
  <c r="CF147" i="22"/>
  <c r="CE147" i="22"/>
  <c r="CD147" i="22"/>
  <c r="CC147" i="22"/>
  <c r="CB147" i="22"/>
  <c r="CA147" i="22"/>
  <c r="BZ147" i="22"/>
  <c r="BY147" i="22"/>
  <c r="CG146" i="22"/>
  <c r="CF146" i="22"/>
  <c r="CE146" i="22"/>
  <c r="CD146" i="22"/>
  <c r="CC146" i="22"/>
  <c r="CB146" i="22"/>
  <c r="CA146" i="22"/>
  <c r="BZ146" i="22"/>
  <c r="BY146" i="22"/>
  <c r="CG145" i="22"/>
  <c r="CF145" i="22"/>
  <c r="CE145" i="22"/>
  <c r="CD145" i="22"/>
  <c r="CC145" i="22"/>
  <c r="CB145" i="22"/>
  <c r="CA145" i="22"/>
  <c r="BZ145" i="22"/>
  <c r="BY145" i="22"/>
  <c r="CG143" i="22"/>
  <c r="CE143" i="22"/>
  <c r="CD143" i="22"/>
  <c r="CC143" i="22"/>
  <c r="CB143" i="22"/>
  <c r="CA143" i="22"/>
  <c r="BZ143" i="22"/>
  <c r="BY143" i="22"/>
  <c r="CG142" i="22"/>
  <c r="CE142" i="22"/>
  <c r="CD142" i="22"/>
  <c r="CC142" i="22"/>
  <c r="CB142" i="22"/>
  <c r="CA142" i="22"/>
  <c r="BZ142" i="22"/>
  <c r="BY142" i="22"/>
  <c r="CG141" i="22"/>
  <c r="CE141" i="22"/>
  <c r="CD141" i="22"/>
  <c r="CC141" i="22"/>
  <c r="CB141" i="22"/>
  <c r="CA141" i="22"/>
  <c r="BZ141" i="22"/>
  <c r="BY141" i="22"/>
  <c r="CG140" i="22"/>
  <c r="CE140" i="22"/>
  <c r="CD140" i="22"/>
  <c r="CC140" i="22"/>
  <c r="CB140" i="22"/>
  <c r="CA140" i="22"/>
  <c r="BZ140" i="22"/>
  <c r="BY140" i="22"/>
  <c r="CG139" i="22"/>
  <c r="CE139" i="22"/>
  <c r="CD139" i="22"/>
  <c r="CC139" i="22"/>
  <c r="CB139" i="22"/>
  <c r="CA139" i="22"/>
  <c r="BZ139" i="22"/>
  <c r="BY139" i="22"/>
  <c r="CG138" i="22"/>
  <c r="CE138" i="22"/>
  <c r="CD138" i="22"/>
  <c r="CC138" i="22"/>
  <c r="CB138" i="22"/>
  <c r="CA138" i="22"/>
  <c r="BZ138" i="22"/>
  <c r="BY138" i="22"/>
  <c r="CG137" i="22"/>
  <c r="CE137" i="22"/>
  <c r="CD137" i="22"/>
  <c r="CC137" i="22"/>
  <c r="CB137" i="22"/>
  <c r="CA137" i="22"/>
  <c r="BZ137" i="22"/>
  <c r="BY137" i="22"/>
  <c r="CG136" i="22"/>
  <c r="CE136" i="22"/>
  <c r="CD136" i="22"/>
  <c r="CC136" i="22"/>
  <c r="CB136" i="22"/>
  <c r="CA136" i="22"/>
  <c r="BZ136" i="22"/>
  <c r="BY136" i="22"/>
  <c r="CG135" i="22"/>
  <c r="CE135" i="22"/>
  <c r="CD135" i="22"/>
  <c r="CC135" i="22"/>
  <c r="CB135" i="22"/>
  <c r="CA135" i="22"/>
  <c r="BZ135" i="22"/>
  <c r="BY135" i="22"/>
  <c r="CG134" i="22"/>
  <c r="CE134" i="22"/>
  <c r="CD134" i="22"/>
  <c r="CC134" i="22"/>
  <c r="CB134" i="22"/>
  <c r="CA134" i="22"/>
  <c r="BZ134" i="22"/>
  <c r="BY134" i="22"/>
  <c r="CG133" i="22"/>
  <c r="CE133" i="22"/>
  <c r="CD133" i="22"/>
  <c r="CC133" i="22"/>
  <c r="CB133" i="22"/>
  <c r="CA133" i="22"/>
  <c r="BZ133" i="22"/>
  <c r="BY133" i="22"/>
  <c r="CG132" i="22"/>
  <c r="CE132" i="22"/>
  <c r="CD132" i="22"/>
  <c r="CC132" i="22"/>
  <c r="CB132" i="22"/>
  <c r="CA132" i="22"/>
  <c r="BZ132" i="22"/>
  <c r="BY132" i="22"/>
  <c r="CG131" i="22"/>
  <c r="CE131" i="22"/>
  <c r="CD131" i="22"/>
  <c r="CC131" i="22"/>
  <c r="CB131" i="22"/>
  <c r="CA131" i="22"/>
  <c r="BZ131" i="22"/>
  <c r="BY131" i="22"/>
  <c r="CG130" i="22"/>
  <c r="CE130" i="22"/>
  <c r="CD130" i="22"/>
  <c r="CC130" i="22"/>
  <c r="CB130" i="22"/>
  <c r="CA130" i="22"/>
  <c r="BZ130" i="22"/>
  <c r="BY130" i="22"/>
  <c r="CG129" i="22"/>
  <c r="CE129" i="22"/>
  <c r="CD129" i="22"/>
  <c r="CC129" i="22"/>
  <c r="CB129" i="22"/>
  <c r="CA129" i="22"/>
  <c r="BZ129" i="22"/>
  <c r="BY129" i="22"/>
  <c r="CG128" i="22"/>
  <c r="CE128" i="22"/>
  <c r="CD128" i="22"/>
  <c r="CC128" i="22"/>
  <c r="CB128" i="22"/>
  <c r="CA128" i="22"/>
  <c r="BZ128" i="22"/>
  <c r="BY128" i="22"/>
  <c r="CF128" i="22"/>
  <c r="CG127" i="22"/>
  <c r="CE127" i="22"/>
  <c r="CD127" i="22"/>
  <c r="CC127" i="22"/>
  <c r="CB127" i="22"/>
  <c r="CA127" i="22"/>
  <c r="BZ127" i="22"/>
  <c r="BY127" i="22"/>
  <c r="CG126" i="22"/>
  <c r="CE126" i="22"/>
  <c r="CD126" i="22"/>
  <c r="CC126" i="22"/>
  <c r="CB126" i="22"/>
  <c r="CA126" i="22"/>
  <c r="BZ126" i="22"/>
  <c r="BY126" i="22"/>
  <c r="CG125" i="22"/>
  <c r="CE125" i="22"/>
  <c r="CD125" i="22"/>
  <c r="CC125" i="22"/>
  <c r="CB125" i="22"/>
  <c r="CA125" i="22"/>
  <c r="BZ125" i="22"/>
  <c r="BY125" i="22"/>
  <c r="CG124" i="22"/>
  <c r="CE124" i="22"/>
  <c r="CD124" i="22"/>
  <c r="CC124" i="22"/>
  <c r="CB124" i="22"/>
  <c r="CA124" i="22"/>
  <c r="BZ124" i="22"/>
  <c r="BY124" i="22"/>
  <c r="CG123" i="22"/>
  <c r="CE123" i="22"/>
  <c r="CD123" i="22"/>
  <c r="CC123" i="22"/>
  <c r="CB123" i="22"/>
  <c r="CA123" i="22"/>
  <c r="BZ123" i="22"/>
  <c r="BY123" i="22"/>
  <c r="CG122" i="22"/>
  <c r="CE122" i="22"/>
  <c r="CD122" i="22"/>
  <c r="CC122" i="22"/>
  <c r="CB122" i="22"/>
  <c r="CA122" i="22"/>
  <c r="BZ122" i="22"/>
  <c r="BY122" i="22"/>
  <c r="CG121" i="22"/>
  <c r="CE121" i="22"/>
  <c r="CD121" i="22"/>
  <c r="CC121" i="22"/>
  <c r="CB121" i="22"/>
  <c r="CA121" i="22"/>
  <c r="BZ121" i="22"/>
  <c r="BY121" i="22"/>
  <c r="CG120" i="22"/>
  <c r="CE120" i="22"/>
  <c r="CD120" i="22"/>
  <c r="CC120" i="22"/>
  <c r="CB120" i="22"/>
  <c r="CA120" i="22"/>
  <c r="BZ120" i="22"/>
  <c r="BY120" i="22"/>
  <c r="CG119" i="22"/>
  <c r="CE119" i="22"/>
  <c r="CD119" i="22"/>
  <c r="CC119" i="22"/>
  <c r="CB119" i="22"/>
  <c r="CA119" i="22"/>
  <c r="BZ119" i="22"/>
  <c r="BY119" i="22"/>
  <c r="CG118" i="22"/>
  <c r="CE118" i="22"/>
  <c r="CD118" i="22"/>
  <c r="CC118" i="22"/>
  <c r="CB118" i="22"/>
  <c r="CA118" i="22"/>
  <c r="BZ118" i="22"/>
  <c r="BY118" i="22"/>
  <c r="CG117" i="22"/>
  <c r="CE117" i="22"/>
  <c r="CD117" i="22"/>
  <c r="CC117" i="22"/>
  <c r="CB117" i="22"/>
  <c r="CA117" i="22"/>
  <c r="BZ117" i="22"/>
  <c r="BY117" i="22"/>
  <c r="CG116" i="22"/>
  <c r="CE116" i="22"/>
  <c r="CD116" i="22"/>
  <c r="CC116" i="22"/>
  <c r="CB116" i="22"/>
  <c r="CA116" i="22"/>
  <c r="BZ116" i="22"/>
  <c r="BY116" i="22"/>
  <c r="CG115" i="22"/>
  <c r="CE115" i="22"/>
  <c r="CD115" i="22"/>
  <c r="CC115" i="22"/>
  <c r="CB115" i="22"/>
  <c r="CA115" i="22"/>
  <c r="BZ115" i="22"/>
  <c r="BY115" i="22"/>
  <c r="CF115" i="22"/>
  <c r="CG114" i="22"/>
  <c r="CE114" i="22"/>
  <c r="CD114" i="22"/>
  <c r="CC114" i="22"/>
  <c r="CB114" i="22"/>
  <c r="CA114" i="22"/>
  <c r="BZ114" i="22"/>
  <c r="BY114" i="22"/>
  <c r="CG113" i="22"/>
  <c r="CE113" i="22"/>
  <c r="CD113" i="22"/>
  <c r="CC113" i="22"/>
  <c r="CB113" i="22"/>
  <c r="CA113" i="22"/>
  <c r="BZ113" i="22"/>
  <c r="BY113" i="22"/>
  <c r="CG112" i="22"/>
  <c r="CE112" i="22"/>
  <c r="CD112" i="22"/>
  <c r="CC112" i="22"/>
  <c r="CB112" i="22"/>
  <c r="CA112" i="22"/>
  <c r="BZ112" i="22"/>
  <c r="BY112" i="22"/>
  <c r="CG111" i="22"/>
  <c r="CE111" i="22"/>
  <c r="CD111" i="22"/>
  <c r="CC111" i="22"/>
  <c r="CB111" i="22"/>
  <c r="CA111" i="22"/>
  <c r="BZ111" i="22"/>
  <c r="BY111" i="22"/>
  <c r="CG110" i="22"/>
  <c r="CE110" i="22"/>
  <c r="CD110" i="22"/>
  <c r="CC110" i="22"/>
  <c r="CB110" i="22"/>
  <c r="CA110" i="22"/>
  <c r="BZ110" i="22"/>
  <c r="BY110" i="22"/>
  <c r="CG109" i="22"/>
  <c r="CE109" i="22"/>
  <c r="CD109" i="22"/>
  <c r="CC109" i="22"/>
  <c r="CB109" i="22"/>
  <c r="CA109" i="22"/>
  <c r="BZ109" i="22"/>
  <c r="BY109" i="22"/>
  <c r="CG108" i="22"/>
  <c r="CE108" i="22"/>
  <c r="CD108" i="22"/>
  <c r="CC108" i="22"/>
  <c r="CB108" i="22"/>
  <c r="CA108" i="22"/>
  <c r="BZ108" i="22"/>
  <c r="BY108" i="22"/>
  <c r="CG107" i="22"/>
  <c r="CE107" i="22"/>
  <c r="CD107" i="22"/>
  <c r="CC107" i="22"/>
  <c r="CB107" i="22"/>
  <c r="CA107" i="22"/>
  <c r="BZ107" i="22"/>
  <c r="BY107" i="22"/>
  <c r="CG106" i="22"/>
  <c r="CE106" i="22"/>
  <c r="CD106" i="22"/>
  <c r="CC106" i="22"/>
  <c r="CB106" i="22"/>
  <c r="CA106" i="22"/>
  <c r="BZ106" i="22"/>
  <c r="BY106" i="22"/>
  <c r="CG105" i="22"/>
  <c r="CE105" i="22"/>
  <c r="CD105" i="22"/>
  <c r="CC105" i="22"/>
  <c r="CB105" i="22"/>
  <c r="CA105" i="22"/>
  <c r="BZ105" i="22"/>
  <c r="BY105" i="22"/>
  <c r="CG104" i="22"/>
  <c r="CE104" i="22"/>
  <c r="CD104" i="22"/>
  <c r="CC104" i="22"/>
  <c r="CB104" i="22"/>
  <c r="CA104" i="22"/>
  <c r="BZ104" i="22"/>
  <c r="BY104" i="22"/>
  <c r="CG103" i="22"/>
  <c r="CE103" i="22"/>
  <c r="CD103" i="22"/>
  <c r="CC103" i="22"/>
  <c r="CB103" i="22"/>
  <c r="CA103" i="22"/>
  <c r="BZ103" i="22"/>
  <c r="BY103" i="22"/>
  <c r="CG102" i="22"/>
  <c r="CE102" i="22"/>
  <c r="CD102" i="22"/>
  <c r="CC102" i="22"/>
  <c r="CB102" i="22"/>
  <c r="CA102" i="22"/>
  <c r="BZ102" i="22"/>
  <c r="BY102" i="22"/>
  <c r="CG101" i="22"/>
  <c r="CE101" i="22"/>
  <c r="CD101" i="22"/>
  <c r="CC101" i="22"/>
  <c r="CB101" i="22"/>
  <c r="CA101" i="22"/>
  <c r="BZ101" i="22"/>
  <c r="BY101" i="22"/>
  <c r="CG100" i="22"/>
  <c r="CE100" i="22"/>
  <c r="CD100" i="22"/>
  <c r="CC100" i="22"/>
  <c r="CB100" i="22"/>
  <c r="CA100" i="22"/>
  <c r="BZ100" i="22"/>
  <c r="BY100" i="22"/>
  <c r="CG99" i="22"/>
  <c r="CE99" i="22"/>
  <c r="CD99" i="22"/>
  <c r="CC99" i="22"/>
  <c r="CB99" i="22"/>
  <c r="CA99" i="22"/>
  <c r="BZ99" i="22"/>
  <c r="BY99" i="22"/>
  <c r="CG98" i="22"/>
  <c r="CE98" i="22"/>
  <c r="CD98" i="22"/>
  <c r="CC98" i="22"/>
  <c r="CB98" i="22"/>
  <c r="CA98" i="22"/>
  <c r="BZ98" i="22"/>
  <c r="BY98" i="22"/>
  <c r="CG97" i="22"/>
  <c r="CE97" i="22"/>
  <c r="CD97" i="22"/>
  <c r="CC97" i="22"/>
  <c r="CB97" i="22"/>
  <c r="CA97" i="22"/>
  <c r="BZ97" i="22"/>
  <c r="BY97" i="22"/>
  <c r="CG96" i="22"/>
  <c r="CE96" i="22"/>
  <c r="CD96" i="22"/>
  <c r="CC96" i="22"/>
  <c r="CB96" i="22"/>
  <c r="CA96" i="22"/>
  <c r="BZ96" i="22"/>
  <c r="BY96" i="22"/>
  <c r="CG95" i="22"/>
  <c r="CE95" i="22"/>
  <c r="CD95" i="22"/>
  <c r="CC95" i="22"/>
  <c r="CB95" i="22"/>
  <c r="CA95" i="22"/>
  <c r="BZ95" i="22"/>
  <c r="BY95" i="22"/>
  <c r="CG94" i="22"/>
  <c r="CE94" i="22"/>
  <c r="CD94" i="22"/>
  <c r="CC94" i="22"/>
  <c r="CB94" i="22"/>
  <c r="CA94" i="22"/>
  <c r="BZ94" i="22"/>
  <c r="BY94" i="22"/>
  <c r="CG93" i="22"/>
  <c r="CE93" i="22"/>
  <c r="CD93" i="22"/>
  <c r="CC93" i="22"/>
  <c r="CB93" i="22"/>
  <c r="CA93" i="22"/>
  <c r="BZ93" i="22"/>
  <c r="BY93" i="22"/>
  <c r="CG92" i="22"/>
  <c r="CE92" i="22"/>
  <c r="CD92" i="22"/>
  <c r="CC92" i="22"/>
  <c r="CB92" i="22"/>
  <c r="CA92" i="22"/>
  <c r="BZ92" i="22"/>
  <c r="BY92" i="22"/>
  <c r="CG91" i="22"/>
  <c r="CE91" i="22"/>
  <c r="CD91" i="22"/>
  <c r="CC91" i="22"/>
  <c r="CB91" i="22"/>
  <c r="CA91" i="22"/>
  <c r="BZ91" i="22"/>
  <c r="BY91" i="22"/>
  <c r="CG90" i="22"/>
  <c r="CE90" i="22"/>
  <c r="CD90" i="22"/>
  <c r="CC90" i="22"/>
  <c r="CB90" i="22"/>
  <c r="CA90" i="22"/>
  <c r="BZ90" i="22"/>
  <c r="BY90" i="22"/>
  <c r="CG89" i="22"/>
  <c r="CE89" i="22"/>
  <c r="CD89" i="22"/>
  <c r="CC89" i="22"/>
  <c r="CB89" i="22"/>
  <c r="CA89" i="22"/>
  <c r="BZ89" i="22"/>
  <c r="BY89" i="22"/>
  <c r="CF89" i="22"/>
  <c r="CG88" i="22"/>
  <c r="CE88" i="22"/>
  <c r="CD88" i="22"/>
  <c r="CC88" i="22"/>
  <c r="CB88" i="22"/>
  <c r="CA88" i="22"/>
  <c r="BZ88" i="22"/>
  <c r="BY88" i="22"/>
  <c r="CG87" i="22"/>
  <c r="CE87" i="22"/>
  <c r="CD87" i="22"/>
  <c r="CC87" i="22"/>
  <c r="CB87" i="22"/>
  <c r="CA87" i="22"/>
  <c r="BZ87" i="22"/>
  <c r="BY87" i="22"/>
  <c r="CG86" i="22"/>
  <c r="CE86" i="22"/>
  <c r="CD86" i="22"/>
  <c r="CC86" i="22"/>
  <c r="CB86" i="22"/>
  <c r="CA86" i="22"/>
  <c r="BZ86" i="22"/>
  <c r="BY86" i="22"/>
  <c r="CG85" i="22"/>
  <c r="CE85" i="22"/>
  <c r="CD85" i="22"/>
  <c r="CC85" i="22"/>
  <c r="CB85" i="22"/>
  <c r="CA85" i="22"/>
  <c r="BZ85" i="22"/>
  <c r="BY85" i="22"/>
  <c r="CG84" i="22"/>
  <c r="CE84" i="22"/>
  <c r="CD84" i="22"/>
  <c r="CC84" i="22"/>
  <c r="CB84" i="22"/>
  <c r="CA84" i="22"/>
  <c r="BZ84" i="22"/>
  <c r="BY84" i="22"/>
  <c r="CG83" i="22"/>
  <c r="CE83" i="22"/>
  <c r="CD83" i="22"/>
  <c r="CC83" i="22"/>
  <c r="CB83" i="22"/>
  <c r="CA83" i="22"/>
  <c r="BZ83" i="22"/>
  <c r="BY83" i="22"/>
  <c r="CG82" i="22"/>
  <c r="CE82" i="22"/>
  <c r="CD82" i="22"/>
  <c r="CC82" i="22"/>
  <c r="CB82" i="22"/>
  <c r="CA82" i="22"/>
  <c r="BZ82" i="22"/>
  <c r="BY82" i="22"/>
  <c r="CG81" i="22"/>
  <c r="CE81" i="22"/>
  <c r="CD81" i="22"/>
  <c r="CC81" i="22"/>
  <c r="CB81" i="22"/>
  <c r="CA81" i="22"/>
  <c r="BZ81" i="22"/>
  <c r="BY81" i="22"/>
  <c r="CG80" i="22"/>
  <c r="CE80" i="22"/>
  <c r="CD80" i="22"/>
  <c r="CC80" i="22"/>
  <c r="CB80" i="22"/>
  <c r="CA80" i="22"/>
  <c r="BZ80" i="22"/>
  <c r="BY80" i="22"/>
  <c r="CG79" i="22"/>
  <c r="CE79" i="22"/>
  <c r="CD79" i="22"/>
  <c r="CC79" i="22"/>
  <c r="CB79" i="22"/>
  <c r="CA79" i="22"/>
  <c r="BZ79" i="22"/>
  <c r="BY79" i="22"/>
  <c r="CG78" i="22"/>
  <c r="CE78" i="22"/>
  <c r="CD78" i="22"/>
  <c r="CC78" i="22"/>
  <c r="CB78" i="22"/>
  <c r="CA78" i="22"/>
  <c r="BZ78" i="22"/>
  <c r="BY78" i="22"/>
  <c r="CG77" i="22"/>
  <c r="CE77" i="22"/>
  <c r="CD77" i="22"/>
  <c r="CC77" i="22"/>
  <c r="CB77" i="22"/>
  <c r="CA77" i="22"/>
  <c r="BZ77" i="22"/>
  <c r="BY77" i="22"/>
  <c r="CG76" i="22"/>
  <c r="CE76" i="22"/>
  <c r="CD76" i="22"/>
  <c r="CC76" i="22"/>
  <c r="CB76" i="22"/>
  <c r="CA76" i="22"/>
  <c r="BZ76" i="22"/>
  <c r="BY76" i="22"/>
  <c r="CF76" i="22"/>
  <c r="CG75" i="22"/>
  <c r="CE75" i="22"/>
  <c r="CD75" i="22"/>
  <c r="CC75" i="22"/>
  <c r="CB75" i="22"/>
  <c r="CA75" i="22"/>
  <c r="BZ75" i="22"/>
  <c r="BY75" i="22"/>
  <c r="CG74" i="22"/>
  <c r="CE74" i="22"/>
  <c r="CD74" i="22"/>
  <c r="CC74" i="22"/>
  <c r="CB74" i="22"/>
  <c r="CA74" i="22"/>
  <c r="BZ74" i="22"/>
  <c r="BY74" i="22"/>
  <c r="CG73" i="22"/>
  <c r="CE73" i="22"/>
  <c r="CD73" i="22"/>
  <c r="CC73" i="22"/>
  <c r="CB73" i="22"/>
  <c r="CA73" i="22"/>
  <c r="BZ73" i="22"/>
  <c r="BY73" i="22"/>
  <c r="CG72" i="22"/>
  <c r="CE72" i="22"/>
  <c r="CD72" i="22"/>
  <c r="CC72" i="22"/>
  <c r="CB72" i="22"/>
  <c r="CA72" i="22"/>
  <c r="BZ72" i="22"/>
  <c r="BY72" i="22"/>
  <c r="CG71" i="22"/>
  <c r="CE71" i="22"/>
  <c r="CD71" i="22"/>
  <c r="CC71" i="22"/>
  <c r="CB71" i="22"/>
  <c r="CA71" i="22"/>
  <c r="BZ71" i="22"/>
  <c r="BY71" i="22"/>
  <c r="CG70" i="22"/>
  <c r="CE70" i="22"/>
  <c r="CD70" i="22"/>
  <c r="CC70" i="22"/>
  <c r="CB70" i="22"/>
  <c r="CA70" i="22"/>
  <c r="BZ70" i="22"/>
  <c r="BY70" i="22"/>
  <c r="CG69" i="22"/>
  <c r="CE69" i="22"/>
  <c r="CD69" i="22"/>
  <c r="CC69" i="22"/>
  <c r="CB69" i="22"/>
  <c r="CA69" i="22"/>
  <c r="BZ69" i="22"/>
  <c r="BY69" i="22"/>
  <c r="CG68" i="22"/>
  <c r="CE68" i="22"/>
  <c r="CD68" i="22"/>
  <c r="CC68" i="22"/>
  <c r="CB68" i="22"/>
  <c r="CA68" i="22"/>
  <c r="BZ68" i="22"/>
  <c r="BY68" i="22"/>
  <c r="CG67" i="22"/>
  <c r="CE67" i="22"/>
  <c r="CD67" i="22"/>
  <c r="CC67" i="22"/>
  <c r="CB67" i="22"/>
  <c r="CA67" i="22"/>
  <c r="BZ67" i="22"/>
  <c r="BY67" i="22"/>
  <c r="CG66" i="22"/>
  <c r="CE66" i="22"/>
  <c r="CD66" i="22"/>
  <c r="CC66" i="22"/>
  <c r="CB66" i="22"/>
  <c r="CA66" i="22"/>
  <c r="BZ66" i="22"/>
  <c r="BY66" i="22"/>
  <c r="CG65" i="22"/>
  <c r="CE65" i="22"/>
  <c r="CD65" i="22"/>
  <c r="CC65" i="22"/>
  <c r="CB65" i="22"/>
  <c r="CA65" i="22"/>
  <c r="BZ65" i="22"/>
  <c r="BY65" i="22"/>
  <c r="CG64" i="22"/>
  <c r="CE64" i="22"/>
  <c r="CD64" i="22"/>
  <c r="CC64" i="22"/>
  <c r="CB64" i="22"/>
  <c r="CA64" i="22"/>
  <c r="BZ64" i="22"/>
  <c r="BY64" i="22"/>
  <c r="CG63" i="22"/>
  <c r="CE63" i="22"/>
  <c r="CD63" i="22"/>
  <c r="CC63" i="22"/>
  <c r="CB63" i="22"/>
  <c r="CA63" i="22"/>
  <c r="BZ63" i="22"/>
  <c r="BY63" i="22"/>
  <c r="CF63" i="22"/>
  <c r="CG62" i="22"/>
  <c r="CE62" i="22"/>
  <c r="CD62" i="22"/>
  <c r="CC62" i="22"/>
  <c r="CB62" i="22"/>
  <c r="CA62" i="22"/>
  <c r="BZ62" i="22"/>
  <c r="BY62" i="22"/>
  <c r="CG61" i="22"/>
  <c r="CE61" i="22"/>
  <c r="CD61" i="22"/>
  <c r="CC61" i="22"/>
  <c r="CB61" i="22"/>
  <c r="CA61" i="22"/>
  <c r="BZ61" i="22"/>
  <c r="BY61" i="22"/>
  <c r="CG60" i="22"/>
  <c r="CE60" i="22"/>
  <c r="CD60" i="22"/>
  <c r="CC60" i="22"/>
  <c r="CB60" i="22"/>
  <c r="CA60" i="22"/>
  <c r="BZ60" i="22"/>
  <c r="BY60" i="22"/>
  <c r="CG59" i="22"/>
  <c r="CE59" i="22"/>
  <c r="CD59" i="22"/>
  <c r="CC59" i="22"/>
  <c r="CB59" i="22"/>
  <c r="CA59" i="22"/>
  <c r="BZ59" i="22"/>
  <c r="BY59" i="22"/>
  <c r="CG58" i="22"/>
  <c r="CE58" i="22"/>
  <c r="CD58" i="22"/>
  <c r="CC58" i="22"/>
  <c r="CB58" i="22"/>
  <c r="CA58" i="22"/>
  <c r="BZ58" i="22"/>
  <c r="BY58" i="22"/>
  <c r="CG57" i="22"/>
  <c r="CE57" i="22"/>
  <c r="CD57" i="22"/>
  <c r="CC57" i="22"/>
  <c r="CB57" i="22"/>
  <c r="CA57" i="22"/>
  <c r="BZ57" i="22"/>
  <c r="BY57" i="22"/>
  <c r="CG56" i="22"/>
  <c r="CE56" i="22"/>
  <c r="CD56" i="22"/>
  <c r="CC56" i="22"/>
  <c r="CB56" i="22"/>
  <c r="CA56" i="22"/>
  <c r="BZ56" i="22"/>
  <c r="BY56" i="22"/>
  <c r="CG55" i="22"/>
  <c r="CE55" i="22"/>
  <c r="CD55" i="22"/>
  <c r="CC55" i="22"/>
  <c r="CB55" i="22"/>
  <c r="CA55" i="22"/>
  <c r="BZ55" i="22"/>
  <c r="BY55" i="22"/>
  <c r="CG54" i="22"/>
  <c r="CE54" i="22"/>
  <c r="CD54" i="22"/>
  <c r="CC54" i="22"/>
  <c r="CB54" i="22"/>
  <c r="CA54" i="22"/>
  <c r="BZ54" i="22"/>
  <c r="BY54" i="22"/>
  <c r="CG53" i="22"/>
  <c r="CE53" i="22"/>
  <c r="CD53" i="22"/>
  <c r="CC53" i="22"/>
  <c r="CB53" i="22"/>
  <c r="CA53" i="22"/>
  <c r="BZ53" i="22"/>
  <c r="BY53" i="22"/>
  <c r="CG52" i="22"/>
  <c r="CE52" i="22"/>
  <c r="CD52" i="22"/>
  <c r="CC52" i="22"/>
  <c r="CB52" i="22"/>
  <c r="CA52" i="22"/>
  <c r="BZ52" i="22"/>
  <c r="BY52" i="22"/>
  <c r="CG51" i="22"/>
  <c r="CE51" i="22"/>
  <c r="CD51" i="22"/>
  <c r="CC51" i="22"/>
  <c r="CB51" i="22"/>
  <c r="CA51" i="22"/>
  <c r="BZ51" i="22"/>
  <c r="BY51" i="22"/>
  <c r="CG50" i="22"/>
  <c r="CE50" i="22"/>
  <c r="CD50" i="22"/>
  <c r="CC50" i="22"/>
  <c r="CB50" i="22"/>
  <c r="CA50" i="22"/>
  <c r="BZ50" i="22"/>
  <c r="BY50" i="22"/>
  <c r="CF50" i="22"/>
  <c r="CG49" i="22"/>
  <c r="CE49" i="22"/>
  <c r="CD49" i="22"/>
  <c r="CC49" i="22"/>
  <c r="CB49" i="22"/>
  <c r="CA49" i="22"/>
  <c r="BZ49" i="22"/>
  <c r="BY49" i="22"/>
  <c r="CG48" i="22"/>
  <c r="CE48" i="22"/>
  <c r="CD48" i="22"/>
  <c r="CC48" i="22"/>
  <c r="CB48" i="22"/>
  <c r="CA48" i="22"/>
  <c r="BZ48" i="22"/>
  <c r="BY48" i="22"/>
  <c r="CG47" i="22"/>
  <c r="CE47" i="22"/>
  <c r="CD47" i="22"/>
  <c r="CC47" i="22"/>
  <c r="CB47" i="22"/>
  <c r="CA47" i="22"/>
  <c r="BZ47" i="22"/>
  <c r="BY47" i="22"/>
  <c r="CG46" i="22"/>
  <c r="CE46" i="22"/>
  <c r="CD46" i="22"/>
  <c r="CC46" i="22"/>
  <c r="CB46" i="22"/>
  <c r="CA46" i="22"/>
  <c r="BZ46" i="22"/>
  <c r="BY46" i="22"/>
  <c r="CG45" i="22"/>
  <c r="CE45" i="22"/>
  <c r="CD45" i="22"/>
  <c r="CC45" i="22"/>
  <c r="CB45" i="22"/>
  <c r="CA45" i="22"/>
  <c r="BZ45" i="22"/>
  <c r="BY45" i="22"/>
  <c r="CG44" i="22"/>
  <c r="CE44" i="22"/>
  <c r="CD44" i="22"/>
  <c r="CC44" i="22"/>
  <c r="CB44" i="22"/>
  <c r="CA44" i="22"/>
  <c r="BZ44" i="22"/>
  <c r="BY44" i="22"/>
  <c r="CG43" i="22"/>
  <c r="CE43" i="22"/>
  <c r="CD43" i="22"/>
  <c r="CC43" i="22"/>
  <c r="CB43" i="22"/>
  <c r="CA43" i="22"/>
  <c r="BZ43" i="22"/>
  <c r="BY43" i="22"/>
  <c r="CG42" i="22"/>
  <c r="CE42" i="22"/>
  <c r="CD42" i="22"/>
  <c r="CC42" i="22"/>
  <c r="CB42" i="22"/>
  <c r="CA42" i="22"/>
  <c r="BZ42" i="22"/>
  <c r="BY42" i="22"/>
  <c r="CG41" i="22"/>
  <c r="CE41" i="22"/>
  <c r="CD41" i="22"/>
  <c r="CC41" i="22"/>
  <c r="CB41" i="22"/>
  <c r="CA41" i="22"/>
  <c r="BZ41" i="22"/>
  <c r="BY41" i="22"/>
  <c r="CG40" i="22"/>
  <c r="CE40" i="22"/>
  <c r="CD40" i="22"/>
  <c r="CC40" i="22"/>
  <c r="CB40" i="22"/>
  <c r="CA40" i="22"/>
  <c r="BZ40" i="22"/>
  <c r="BY40" i="22"/>
  <c r="CG39" i="22"/>
  <c r="CE39" i="22"/>
  <c r="CD39" i="22"/>
  <c r="CC39" i="22"/>
  <c r="CB39" i="22"/>
  <c r="CA39" i="22"/>
  <c r="BZ39" i="22"/>
  <c r="BY39" i="22"/>
  <c r="CG38" i="22"/>
  <c r="CE38" i="22"/>
  <c r="CD38" i="22"/>
  <c r="CC38" i="22"/>
  <c r="CB38" i="22"/>
  <c r="CA38" i="22"/>
  <c r="BZ38" i="22"/>
  <c r="BY38" i="22"/>
  <c r="CG37" i="22"/>
  <c r="CE37" i="22"/>
  <c r="CD37" i="22"/>
  <c r="CC37" i="22"/>
  <c r="CB37" i="22"/>
  <c r="CA37" i="22"/>
  <c r="BZ37" i="22"/>
  <c r="BY37" i="22"/>
  <c r="CF37" i="22"/>
  <c r="CG36" i="22"/>
  <c r="CE36" i="22"/>
  <c r="CD36" i="22"/>
  <c r="CC36" i="22"/>
  <c r="CB36" i="22"/>
  <c r="CA36" i="22"/>
  <c r="BZ36" i="22"/>
  <c r="BY36" i="22"/>
  <c r="CG35" i="22"/>
  <c r="CE35" i="22"/>
  <c r="CD35" i="22"/>
  <c r="CC35" i="22"/>
  <c r="CB35" i="22"/>
  <c r="CA35" i="22"/>
  <c r="BZ35" i="22"/>
  <c r="BY35" i="22"/>
  <c r="CG34" i="22"/>
  <c r="CE34" i="22"/>
  <c r="CD34" i="22"/>
  <c r="CC34" i="22"/>
  <c r="CB34" i="22"/>
  <c r="CA34" i="22"/>
  <c r="BZ34" i="22"/>
  <c r="BY34" i="22"/>
  <c r="CG33" i="22"/>
  <c r="CE33" i="22"/>
  <c r="CD33" i="22"/>
  <c r="CC33" i="22"/>
  <c r="CB33" i="22"/>
  <c r="CA33" i="22"/>
  <c r="BZ33" i="22"/>
  <c r="BY33" i="22"/>
  <c r="CG32" i="22"/>
  <c r="CE32" i="22"/>
  <c r="CD32" i="22"/>
  <c r="CC32" i="22"/>
  <c r="CB32" i="22"/>
  <c r="CA32" i="22"/>
  <c r="BZ32" i="22"/>
  <c r="BY32" i="22"/>
  <c r="CG31" i="22"/>
  <c r="CE31" i="22"/>
  <c r="CD31" i="22"/>
  <c r="CC31" i="22"/>
  <c r="CB31" i="22"/>
  <c r="CA31" i="22"/>
  <c r="BZ31" i="22"/>
  <c r="BY31" i="22"/>
  <c r="CG30" i="22"/>
  <c r="CE30" i="22"/>
  <c r="CD30" i="22"/>
  <c r="CC30" i="22"/>
  <c r="CB30" i="22"/>
  <c r="CA30" i="22"/>
  <c r="BZ30" i="22"/>
  <c r="BY30" i="22"/>
  <c r="CG29" i="22"/>
  <c r="CE29" i="22"/>
  <c r="CD29" i="22"/>
  <c r="CC29" i="22"/>
  <c r="CB29" i="22"/>
  <c r="CA29" i="22"/>
  <c r="BZ29" i="22"/>
  <c r="BY29" i="22"/>
  <c r="CG28" i="22"/>
  <c r="CE28" i="22"/>
  <c r="CD28" i="22"/>
  <c r="CC28" i="22"/>
  <c r="CB28" i="22"/>
  <c r="CA28" i="22"/>
  <c r="BZ28" i="22"/>
  <c r="BY28" i="22"/>
  <c r="CG27" i="22"/>
  <c r="CE27" i="22"/>
  <c r="CD27" i="22"/>
  <c r="CC27" i="22"/>
  <c r="CB27" i="22"/>
  <c r="CA27" i="22"/>
  <c r="BZ27" i="22"/>
  <c r="BY27" i="22"/>
  <c r="CG26" i="22"/>
  <c r="CE26" i="22"/>
  <c r="CD26" i="22"/>
  <c r="CC26" i="22"/>
  <c r="CB26" i="22"/>
  <c r="CA26" i="22"/>
  <c r="BZ26" i="22"/>
  <c r="BY26" i="22"/>
  <c r="CG25" i="22"/>
  <c r="CE25" i="22"/>
  <c r="CD25" i="22"/>
  <c r="CC25" i="22"/>
  <c r="CB25" i="22"/>
  <c r="CA25" i="22"/>
  <c r="BZ25" i="22"/>
  <c r="BY25" i="22"/>
  <c r="CG24" i="22"/>
  <c r="CE24" i="22"/>
  <c r="CD24" i="22"/>
  <c r="CC24" i="22"/>
  <c r="CB24" i="22"/>
  <c r="CA24" i="22"/>
  <c r="BZ24" i="22"/>
  <c r="BY24" i="22"/>
  <c r="CF24" i="22"/>
  <c r="CG11" i="22"/>
  <c r="CD11" i="22"/>
  <c r="CC11" i="22"/>
  <c r="CA11" i="22"/>
  <c r="BZ11" i="22"/>
  <c r="CF11" i="22"/>
  <c r="H36" i="29"/>
  <c r="G36" i="29"/>
  <c r="H33" i="29"/>
  <c r="G33" i="29"/>
  <c r="H32" i="29"/>
  <c r="G32" i="29"/>
  <c r="F30" i="29"/>
  <c r="H34" i="29"/>
  <c r="G34" i="29"/>
  <c r="CF116" i="24"/>
  <c r="CF142" i="23"/>
  <c r="CF143" i="25"/>
  <c r="CF129" i="22"/>
  <c r="CF131" i="25"/>
  <c r="CE143" i="25"/>
  <c r="CE142" i="25"/>
  <c r="CB141" i="25"/>
  <c r="CE141" i="25"/>
  <c r="BY140" i="25"/>
  <c r="CB140" i="25"/>
  <c r="CB139" i="25"/>
  <c r="CB138" i="25"/>
  <c r="CB137" i="25"/>
  <c r="BY192" i="24"/>
  <c r="CF11" i="25"/>
  <c r="CF37" i="25"/>
  <c r="CF76" i="25"/>
  <c r="CF128" i="25"/>
  <c r="CF102" i="25"/>
  <c r="CF25" i="24"/>
  <c r="CF103" i="24"/>
  <c r="CF50" i="23"/>
  <c r="CF116" i="23"/>
  <c r="CF128" i="23"/>
  <c r="CF102" i="22"/>
  <c r="CG192" i="13"/>
  <c r="CF192" i="13"/>
  <c r="CE192" i="13"/>
  <c r="CG191" i="13"/>
  <c r="CF191" i="13"/>
  <c r="CE191" i="13"/>
  <c r="CG190" i="13"/>
  <c r="CF190" i="13"/>
  <c r="CE190" i="13"/>
  <c r="CG189" i="13"/>
  <c r="CF189" i="13"/>
  <c r="CE189" i="13"/>
  <c r="CG188" i="13"/>
  <c r="CF188" i="13"/>
  <c r="CE188" i="13"/>
  <c r="CG187" i="13"/>
  <c r="CF187" i="13"/>
  <c r="CE187" i="13"/>
  <c r="CG186" i="13"/>
  <c r="CF186" i="13"/>
  <c r="CE186" i="13"/>
  <c r="CG185" i="13"/>
  <c r="CF185" i="13"/>
  <c r="CE185" i="13"/>
  <c r="CG184" i="13"/>
  <c r="CF184" i="13"/>
  <c r="CE184" i="13"/>
  <c r="CG183" i="13"/>
  <c r="CF183" i="13"/>
  <c r="CE183" i="13"/>
  <c r="CG182" i="13"/>
  <c r="CF182" i="13"/>
  <c r="CE182" i="13"/>
  <c r="CG181" i="13"/>
  <c r="CF181" i="13"/>
  <c r="CE181" i="13"/>
  <c r="CG180" i="13"/>
  <c r="CF180" i="13"/>
  <c r="CE180" i="13"/>
  <c r="CG179" i="13"/>
  <c r="CF179" i="13"/>
  <c r="CE179" i="13"/>
  <c r="CG178" i="13"/>
  <c r="CF178" i="13"/>
  <c r="CE178" i="13"/>
  <c r="CG177" i="13"/>
  <c r="CF177" i="13"/>
  <c r="CE177" i="13"/>
  <c r="CG176" i="13"/>
  <c r="CF176" i="13"/>
  <c r="CE176" i="13"/>
  <c r="CG175" i="13"/>
  <c r="CF175" i="13"/>
  <c r="CE175" i="13"/>
  <c r="CG174" i="13"/>
  <c r="CF174" i="13"/>
  <c r="CE174" i="13"/>
  <c r="CG173" i="13"/>
  <c r="CF173" i="13"/>
  <c r="CE173" i="13"/>
  <c r="CG172" i="13"/>
  <c r="CF172" i="13"/>
  <c r="CE172" i="13"/>
  <c r="CG171" i="13"/>
  <c r="CF171" i="13"/>
  <c r="CE171" i="13"/>
  <c r="CG170" i="13"/>
  <c r="CF170" i="13"/>
  <c r="CE170" i="13"/>
  <c r="CG169" i="13"/>
  <c r="CF169" i="13"/>
  <c r="CE169" i="13"/>
  <c r="CG168" i="13"/>
  <c r="CF168" i="13"/>
  <c r="CE168" i="13"/>
  <c r="CG167" i="13"/>
  <c r="CF167" i="13"/>
  <c r="CE167" i="13"/>
  <c r="CG166" i="13"/>
  <c r="CF166" i="13"/>
  <c r="CE166" i="13"/>
  <c r="CG165" i="13"/>
  <c r="CF165" i="13"/>
  <c r="CE165" i="13"/>
  <c r="CG164" i="13"/>
  <c r="CF164" i="13"/>
  <c r="CE164" i="13"/>
  <c r="CG163" i="13"/>
  <c r="CF163" i="13"/>
  <c r="CE163" i="13"/>
  <c r="CG162" i="13"/>
  <c r="CF162" i="13"/>
  <c r="CE162" i="13"/>
  <c r="CG161" i="13"/>
  <c r="CF161" i="13"/>
  <c r="CE161" i="13"/>
  <c r="CG160" i="13"/>
  <c r="CF160" i="13"/>
  <c r="CE160" i="13"/>
  <c r="CG159" i="13"/>
  <c r="CF159" i="13"/>
  <c r="CE159" i="13"/>
  <c r="CG158" i="13"/>
  <c r="CF158" i="13"/>
  <c r="CE158" i="13"/>
  <c r="CG157" i="13"/>
  <c r="CF157" i="13"/>
  <c r="CE157" i="13"/>
  <c r="CG156" i="13"/>
  <c r="CF156" i="13"/>
  <c r="CE156" i="13"/>
  <c r="CG155" i="13"/>
  <c r="CF155" i="13"/>
  <c r="CE155" i="13"/>
  <c r="CG154" i="13"/>
  <c r="CF154" i="13"/>
  <c r="CE154" i="13"/>
  <c r="CG153" i="13"/>
  <c r="CF153" i="13"/>
  <c r="CE153" i="13"/>
  <c r="CG152" i="13"/>
  <c r="CF152" i="13"/>
  <c r="CE152" i="13"/>
  <c r="CG151" i="13"/>
  <c r="CF151" i="13"/>
  <c r="CE151" i="13"/>
  <c r="CG150" i="13"/>
  <c r="CF150" i="13"/>
  <c r="CE150" i="13"/>
  <c r="CG149" i="13"/>
  <c r="CF149" i="13"/>
  <c r="CE149" i="13"/>
  <c r="CG148" i="13"/>
  <c r="CF148" i="13"/>
  <c r="CE148" i="13"/>
  <c r="CG147" i="13"/>
  <c r="CF147" i="13"/>
  <c r="CE147" i="13"/>
  <c r="CG146" i="13"/>
  <c r="CF146" i="13"/>
  <c r="CE146" i="13"/>
  <c r="CG145" i="13"/>
  <c r="CF145" i="13"/>
  <c r="CE145" i="13"/>
  <c r="CG144" i="13"/>
  <c r="CF144" i="13"/>
  <c r="CE144" i="13"/>
  <c r="CF64" i="24"/>
  <c r="H30" i="29"/>
  <c r="G30" i="29"/>
  <c r="CF64" i="22"/>
  <c r="CF142" i="25"/>
  <c r="CF53" i="25"/>
  <c r="CF52" i="25"/>
  <c r="CF104" i="24"/>
  <c r="CF12" i="23"/>
  <c r="CG40" i="13"/>
  <c r="CG41" i="13"/>
  <c r="CG42" i="13"/>
  <c r="CG43" i="13"/>
  <c r="CG44" i="13"/>
  <c r="CG45" i="13"/>
  <c r="CG46" i="13"/>
  <c r="CG47" i="13"/>
  <c r="CG48" i="13"/>
  <c r="CG49" i="13"/>
  <c r="CG50" i="13"/>
  <c r="CG51" i="13"/>
  <c r="CG52" i="13"/>
  <c r="CG53" i="13"/>
  <c r="CG54" i="13"/>
  <c r="CG55" i="13"/>
  <c r="CG56" i="13"/>
  <c r="CG57" i="13"/>
  <c r="CG58" i="13"/>
  <c r="CG59" i="13"/>
  <c r="CG60" i="13"/>
  <c r="CG61" i="13"/>
  <c r="CG62" i="13"/>
  <c r="CG63" i="13"/>
  <c r="CG64" i="13"/>
  <c r="CG65" i="13"/>
  <c r="CG66" i="13"/>
  <c r="CG67" i="13"/>
  <c r="CG68" i="13"/>
  <c r="CG69" i="13"/>
  <c r="CG70" i="13"/>
  <c r="CG71" i="13"/>
  <c r="CG72" i="13"/>
  <c r="CG73" i="13"/>
  <c r="CG74" i="13"/>
  <c r="CG75" i="13"/>
  <c r="CG76" i="13"/>
  <c r="CG77" i="13"/>
  <c r="CG78" i="13"/>
  <c r="CG79" i="13"/>
  <c r="CG80" i="13"/>
  <c r="CG81" i="13"/>
  <c r="CG82" i="13"/>
  <c r="CG83" i="13"/>
  <c r="CG84" i="13"/>
  <c r="CG85" i="13"/>
  <c r="CG86" i="13"/>
  <c r="CG87" i="13"/>
  <c r="CG88" i="13"/>
  <c r="CG89" i="13"/>
  <c r="CG90" i="13"/>
  <c r="CG91" i="13"/>
  <c r="CG92" i="13"/>
  <c r="CG93" i="13"/>
  <c r="CG94" i="13"/>
  <c r="CG95" i="13"/>
  <c r="CG96" i="13"/>
  <c r="CG97" i="13"/>
  <c r="CG98" i="13"/>
  <c r="CG99" i="13"/>
  <c r="CG100" i="13"/>
  <c r="CG101" i="13"/>
  <c r="CG102" i="13"/>
  <c r="CG103" i="13"/>
  <c r="CG104" i="13"/>
  <c r="CG105" i="13"/>
  <c r="CG106" i="13"/>
  <c r="CG107" i="13"/>
  <c r="CG108" i="13"/>
  <c r="CG109" i="13"/>
  <c r="CG110" i="13"/>
  <c r="CG111" i="13"/>
  <c r="CG112" i="13"/>
  <c r="CG113" i="13"/>
  <c r="CG114" i="13"/>
  <c r="CG115" i="13"/>
  <c r="CG116" i="13"/>
  <c r="CG117" i="13"/>
  <c r="CG118" i="13"/>
  <c r="CG119" i="13"/>
  <c r="CG120" i="13"/>
  <c r="CG121" i="13"/>
  <c r="CG122" i="13"/>
  <c r="CG123" i="13"/>
  <c r="CG124" i="13"/>
  <c r="CG125" i="13"/>
  <c r="CG126" i="13"/>
  <c r="CG127" i="13"/>
  <c r="CG128" i="13"/>
  <c r="CG129" i="13"/>
  <c r="CG130" i="13"/>
  <c r="CG131" i="13"/>
  <c r="CG132" i="13"/>
  <c r="CG133" i="13"/>
  <c r="CG134" i="13"/>
  <c r="CG135" i="13"/>
  <c r="CG136" i="13"/>
  <c r="CG137" i="13"/>
  <c r="CG138" i="13"/>
  <c r="CG139" i="13"/>
  <c r="CG140" i="13"/>
  <c r="CG141" i="13"/>
  <c r="CG142" i="13"/>
  <c r="CG143" i="13"/>
  <c r="CG15" i="13"/>
  <c r="CG16" i="13"/>
  <c r="CG17" i="13"/>
  <c r="CG18" i="13"/>
  <c r="CG19" i="13"/>
  <c r="CG20" i="13"/>
  <c r="CG21" i="13"/>
  <c r="CG22" i="13"/>
  <c r="CG23" i="13"/>
  <c r="CG24" i="13"/>
  <c r="CG25" i="13"/>
  <c r="CG26" i="13"/>
  <c r="CG27" i="13"/>
  <c r="CG28" i="13"/>
  <c r="CG29" i="13"/>
  <c r="CG30" i="13"/>
  <c r="CG31" i="13"/>
  <c r="CG32" i="13"/>
  <c r="CG33" i="13"/>
  <c r="CG34" i="13"/>
  <c r="CG35" i="13"/>
  <c r="CG36" i="13"/>
  <c r="CG37" i="13"/>
  <c r="CG38" i="13"/>
  <c r="CG39" i="13"/>
  <c r="CG12" i="13"/>
  <c r="CG13" i="13"/>
  <c r="CG14" i="13"/>
  <c r="BZ11" i="13"/>
  <c r="CA11" i="13"/>
  <c r="CC11" i="13"/>
  <c r="CD11" i="13"/>
  <c r="CD143" i="13"/>
  <c r="CC143" i="13"/>
  <c r="CD142" i="13"/>
  <c r="CC142" i="13"/>
  <c r="CD141" i="13"/>
  <c r="CC141" i="13"/>
  <c r="CD140" i="13"/>
  <c r="CC140" i="13"/>
  <c r="CD139" i="13"/>
  <c r="CC139" i="13"/>
  <c r="CD138" i="13"/>
  <c r="CC138" i="13"/>
  <c r="CD137" i="13"/>
  <c r="CC137" i="13"/>
  <c r="CD136" i="13"/>
  <c r="CC136" i="13"/>
  <c r="CD135" i="13"/>
  <c r="CC135" i="13"/>
  <c r="CD134" i="13"/>
  <c r="CC134" i="13"/>
  <c r="CD133" i="13"/>
  <c r="CC133" i="13"/>
  <c r="CD132" i="13"/>
  <c r="CC132" i="13"/>
  <c r="CD131" i="13"/>
  <c r="CC131" i="13"/>
  <c r="CD130" i="13"/>
  <c r="CC130" i="13"/>
  <c r="CD129" i="13"/>
  <c r="CC129" i="13"/>
  <c r="CD128" i="13"/>
  <c r="CC128" i="13"/>
  <c r="CD127" i="13"/>
  <c r="CC127" i="13"/>
  <c r="CD126" i="13"/>
  <c r="CC126" i="13"/>
  <c r="CD125" i="13"/>
  <c r="CC125" i="13"/>
  <c r="CD124" i="13"/>
  <c r="CC124" i="13"/>
  <c r="CD123" i="13"/>
  <c r="CC123" i="13"/>
  <c r="CD122" i="13"/>
  <c r="CC122" i="13"/>
  <c r="CD121" i="13"/>
  <c r="CC121" i="13"/>
  <c r="CD120" i="13"/>
  <c r="CC120" i="13"/>
  <c r="CD119" i="13"/>
  <c r="CC119" i="13"/>
  <c r="CD118" i="13"/>
  <c r="CC118" i="13"/>
  <c r="CD117" i="13"/>
  <c r="CC117" i="13"/>
  <c r="CD116" i="13"/>
  <c r="CC116" i="13"/>
  <c r="CD115" i="13"/>
  <c r="CC115" i="13"/>
  <c r="CD114" i="13"/>
  <c r="CC114" i="13"/>
  <c r="CD113" i="13"/>
  <c r="CC113" i="13"/>
  <c r="CD112" i="13"/>
  <c r="CC112" i="13"/>
  <c r="CD111" i="13"/>
  <c r="CC111" i="13"/>
  <c r="CD110" i="13"/>
  <c r="CC110" i="13"/>
  <c r="CD109" i="13"/>
  <c r="CC109" i="13"/>
  <c r="CD108" i="13"/>
  <c r="CC108" i="13"/>
  <c r="CD107" i="13"/>
  <c r="CC107" i="13"/>
  <c r="CD106" i="13"/>
  <c r="CC106" i="13"/>
  <c r="CD105" i="13"/>
  <c r="CC105" i="13"/>
  <c r="CD104" i="13"/>
  <c r="CC104" i="13"/>
  <c r="CD103" i="13"/>
  <c r="CC103" i="13"/>
  <c r="CD102" i="13"/>
  <c r="CC102" i="13"/>
  <c r="CD101" i="13"/>
  <c r="CC101" i="13"/>
  <c r="CD100" i="13"/>
  <c r="CC100" i="13"/>
  <c r="CD99" i="13"/>
  <c r="CC99" i="13"/>
  <c r="CD98" i="13"/>
  <c r="CC98" i="13"/>
  <c r="CD97" i="13"/>
  <c r="CC97" i="13"/>
  <c r="CD96" i="13"/>
  <c r="CC96" i="13"/>
  <c r="CD95" i="13"/>
  <c r="CC95" i="13"/>
  <c r="CD94" i="13"/>
  <c r="CC94" i="13"/>
  <c r="CD93" i="13"/>
  <c r="CC93" i="13"/>
  <c r="CD92" i="13"/>
  <c r="CC92" i="13"/>
  <c r="CD91" i="13"/>
  <c r="CC91" i="13"/>
  <c r="CD90" i="13"/>
  <c r="CC90" i="13"/>
  <c r="CD89" i="13"/>
  <c r="CC89" i="13"/>
  <c r="CD88" i="13"/>
  <c r="CC88" i="13"/>
  <c r="CD87" i="13"/>
  <c r="CC87" i="13"/>
  <c r="CD86" i="13"/>
  <c r="CC86" i="13"/>
  <c r="CD85" i="13"/>
  <c r="CC85" i="13"/>
  <c r="CD84" i="13"/>
  <c r="CC84" i="13"/>
  <c r="CD83" i="13"/>
  <c r="CC83" i="13"/>
  <c r="CD82" i="13"/>
  <c r="CC82" i="13"/>
  <c r="CD81" i="13"/>
  <c r="CC81" i="13"/>
  <c r="CD80" i="13"/>
  <c r="CC80" i="13"/>
  <c r="CD79" i="13"/>
  <c r="CC79" i="13"/>
  <c r="CD78" i="13"/>
  <c r="CC78" i="13"/>
  <c r="CD77" i="13"/>
  <c r="CC77" i="13"/>
  <c r="CD76" i="13"/>
  <c r="CC76" i="13"/>
  <c r="CD75" i="13"/>
  <c r="CC75" i="13"/>
  <c r="CD74" i="13"/>
  <c r="CC74" i="13"/>
  <c r="CD73" i="13"/>
  <c r="CC73" i="13"/>
  <c r="CD72" i="13"/>
  <c r="CC72" i="13"/>
  <c r="CD71" i="13"/>
  <c r="CC71" i="13"/>
  <c r="CD70" i="13"/>
  <c r="CC70" i="13"/>
  <c r="CD69" i="13"/>
  <c r="CC69" i="13"/>
  <c r="CD68" i="13"/>
  <c r="CC68" i="13"/>
  <c r="CD67" i="13"/>
  <c r="CC67" i="13"/>
  <c r="CD66" i="13"/>
  <c r="CC66" i="13"/>
  <c r="CD65" i="13"/>
  <c r="CC65" i="13"/>
  <c r="CD64" i="13"/>
  <c r="CC64" i="13"/>
  <c r="CD63" i="13"/>
  <c r="CC63" i="13"/>
  <c r="CD62" i="13"/>
  <c r="CC62" i="13"/>
  <c r="CD61" i="13"/>
  <c r="CC61" i="13"/>
  <c r="CD60" i="13"/>
  <c r="CC60" i="13"/>
  <c r="CD59" i="13"/>
  <c r="CC59" i="13"/>
  <c r="CD58" i="13"/>
  <c r="CC58" i="13"/>
  <c r="CD57" i="13"/>
  <c r="CC57" i="13"/>
  <c r="CD56" i="13"/>
  <c r="CC56" i="13"/>
  <c r="CD55" i="13"/>
  <c r="CC55" i="13"/>
  <c r="CD54" i="13"/>
  <c r="CC54" i="13"/>
  <c r="CD53" i="13"/>
  <c r="CC53" i="13"/>
  <c r="CD52" i="13"/>
  <c r="CC52" i="13"/>
  <c r="CD51" i="13"/>
  <c r="CC51" i="13"/>
  <c r="CD50" i="13"/>
  <c r="CC50" i="13"/>
  <c r="CD49" i="13"/>
  <c r="CC49" i="13"/>
  <c r="CD48" i="13"/>
  <c r="CC48" i="13"/>
  <c r="CD47" i="13"/>
  <c r="CC47" i="13"/>
  <c r="CD46" i="13"/>
  <c r="CC46" i="13"/>
  <c r="CD45" i="13"/>
  <c r="CC45" i="13"/>
  <c r="CD44" i="13"/>
  <c r="CC44" i="13"/>
  <c r="CD43" i="13"/>
  <c r="CC43" i="13"/>
  <c r="CD42" i="13"/>
  <c r="CC42" i="13"/>
  <c r="CD41" i="13"/>
  <c r="CC41" i="13"/>
  <c r="CD40" i="13"/>
  <c r="CC40" i="13"/>
  <c r="CD39" i="13"/>
  <c r="CC39" i="13"/>
  <c r="CD38" i="13"/>
  <c r="CC38" i="13"/>
  <c r="CD37" i="13"/>
  <c r="CC37" i="13"/>
  <c r="CD36" i="13"/>
  <c r="CC36" i="13"/>
  <c r="CD35" i="13"/>
  <c r="CC35" i="13"/>
  <c r="CD34" i="13"/>
  <c r="CC34" i="13"/>
  <c r="CD33" i="13"/>
  <c r="CC33" i="13"/>
  <c r="CD32" i="13"/>
  <c r="CC32" i="13"/>
  <c r="CD31" i="13"/>
  <c r="CC31" i="13"/>
  <c r="CD30" i="13"/>
  <c r="CC30" i="13"/>
  <c r="CD29" i="13"/>
  <c r="CC29" i="13"/>
  <c r="CD28" i="13"/>
  <c r="CC28" i="13"/>
  <c r="CD27" i="13"/>
  <c r="CC27" i="13"/>
  <c r="CD26" i="13"/>
  <c r="CC26" i="13"/>
  <c r="CD25" i="13"/>
  <c r="CC25" i="13"/>
  <c r="CD24" i="13"/>
  <c r="CC24" i="13"/>
  <c r="CD23" i="13"/>
  <c r="CC23" i="13"/>
  <c r="CD22" i="13"/>
  <c r="CC22" i="13"/>
  <c r="CD21" i="13"/>
  <c r="CC21" i="13"/>
  <c r="CD20" i="13"/>
  <c r="CC20" i="13"/>
  <c r="CD19" i="13"/>
  <c r="CC19" i="13"/>
  <c r="CD18" i="13"/>
  <c r="CC18" i="13"/>
  <c r="CD17" i="13"/>
  <c r="CC17" i="13"/>
  <c r="CD16" i="13"/>
  <c r="CC16" i="13"/>
  <c r="CD15" i="13"/>
  <c r="CC15" i="13"/>
  <c r="CD14" i="13"/>
  <c r="CC14" i="13"/>
  <c r="CD13" i="13"/>
  <c r="CC13" i="13"/>
  <c r="CD12" i="13"/>
  <c r="CC12" i="13"/>
  <c r="CA143" i="13"/>
  <c r="BZ143" i="13"/>
  <c r="CA142" i="13"/>
  <c r="BZ142" i="13"/>
  <c r="CA141" i="13"/>
  <c r="BZ141" i="13"/>
  <c r="CA140" i="13"/>
  <c r="BZ140" i="13"/>
  <c r="CA139" i="13"/>
  <c r="BZ139" i="13"/>
  <c r="CA138" i="13"/>
  <c r="BZ138" i="13"/>
  <c r="CA137" i="13"/>
  <c r="BZ137" i="13"/>
  <c r="CA136" i="13"/>
  <c r="BZ136" i="13"/>
  <c r="CA135" i="13"/>
  <c r="BZ135" i="13"/>
  <c r="CA134" i="13"/>
  <c r="BZ134" i="13"/>
  <c r="CA133" i="13"/>
  <c r="BZ133" i="13"/>
  <c r="CA132" i="13"/>
  <c r="BZ132" i="13"/>
  <c r="CA131" i="13"/>
  <c r="BZ131" i="13"/>
  <c r="CA130" i="13"/>
  <c r="BZ130" i="13"/>
  <c r="CA129" i="13"/>
  <c r="BZ129" i="13"/>
  <c r="CA128" i="13"/>
  <c r="BZ128" i="13"/>
  <c r="CA127" i="13"/>
  <c r="BZ127" i="13"/>
  <c r="CA126" i="13"/>
  <c r="BZ126" i="13"/>
  <c r="CA125" i="13"/>
  <c r="BZ125" i="13"/>
  <c r="CA124" i="13"/>
  <c r="BZ124" i="13"/>
  <c r="CA123" i="13"/>
  <c r="BZ123" i="13"/>
  <c r="CA122" i="13"/>
  <c r="BZ122" i="13"/>
  <c r="CA121" i="13"/>
  <c r="BZ121" i="13"/>
  <c r="CA120" i="13"/>
  <c r="BZ120" i="13"/>
  <c r="CA119" i="13"/>
  <c r="BZ119" i="13"/>
  <c r="CA118" i="13"/>
  <c r="BZ118" i="13"/>
  <c r="CA117" i="13"/>
  <c r="BZ117" i="13"/>
  <c r="CA116" i="13"/>
  <c r="BZ116" i="13"/>
  <c r="CA115" i="13"/>
  <c r="BZ115" i="13"/>
  <c r="CA114" i="13"/>
  <c r="BZ114" i="13"/>
  <c r="CA113" i="13"/>
  <c r="BZ113" i="13"/>
  <c r="CA112" i="13"/>
  <c r="BZ112" i="13"/>
  <c r="CA111" i="13"/>
  <c r="BZ111" i="13"/>
  <c r="CA110" i="13"/>
  <c r="BZ110" i="13"/>
  <c r="CA109" i="13"/>
  <c r="BZ109" i="13"/>
  <c r="CA108" i="13"/>
  <c r="BZ108" i="13"/>
  <c r="CA107" i="13"/>
  <c r="BZ107" i="13"/>
  <c r="CA106" i="13"/>
  <c r="BZ106" i="13"/>
  <c r="CA105" i="13"/>
  <c r="BZ105" i="13"/>
  <c r="CA104" i="13"/>
  <c r="BZ104" i="13"/>
  <c r="CA103" i="13"/>
  <c r="BZ103" i="13"/>
  <c r="CA102" i="13"/>
  <c r="BZ102" i="13"/>
  <c r="CA101" i="13"/>
  <c r="BZ101" i="13"/>
  <c r="CA100" i="13"/>
  <c r="BZ100" i="13"/>
  <c r="CA99" i="13"/>
  <c r="BZ99" i="13"/>
  <c r="CA98" i="13"/>
  <c r="BZ98" i="13"/>
  <c r="CA97" i="13"/>
  <c r="BZ97" i="13"/>
  <c r="CA96" i="13"/>
  <c r="BZ96" i="13"/>
  <c r="CA95" i="13"/>
  <c r="BZ95" i="13"/>
  <c r="CA94" i="13"/>
  <c r="BZ94" i="13"/>
  <c r="CA93" i="13"/>
  <c r="BZ93" i="13"/>
  <c r="CA92" i="13"/>
  <c r="BZ92" i="13"/>
  <c r="CA91" i="13"/>
  <c r="BZ91" i="13"/>
  <c r="CA90" i="13"/>
  <c r="BZ90" i="13"/>
  <c r="CA89" i="13"/>
  <c r="BZ89" i="13"/>
  <c r="CA88" i="13"/>
  <c r="BZ88" i="13"/>
  <c r="CA87" i="13"/>
  <c r="BZ87" i="13"/>
  <c r="CA86" i="13"/>
  <c r="BZ86" i="13"/>
  <c r="CA85" i="13"/>
  <c r="BZ85" i="13"/>
  <c r="CA84" i="13"/>
  <c r="BZ84" i="13"/>
  <c r="CA83" i="13"/>
  <c r="BZ83" i="13"/>
  <c r="CA82" i="13"/>
  <c r="BZ82" i="13"/>
  <c r="CA81" i="13"/>
  <c r="BZ81" i="13"/>
  <c r="CA80" i="13"/>
  <c r="BZ80" i="13"/>
  <c r="CA79" i="13"/>
  <c r="BZ79" i="13"/>
  <c r="CA78" i="13"/>
  <c r="BZ78" i="13"/>
  <c r="CA77" i="13"/>
  <c r="BZ77" i="13"/>
  <c r="CA76" i="13"/>
  <c r="BZ76" i="13"/>
  <c r="CA75" i="13"/>
  <c r="BZ75" i="13"/>
  <c r="CA74" i="13"/>
  <c r="BZ74" i="13"/>
  <c r="CA73" i="13"/>
  <c r="BZ73" i="13"/>
  <c r="CA72" i="13"/>
  <c r="BZ72" i="13"/>
  <c r="CA71" i="13"/>
  <c r="BZ71" i="13"/>
  <c r="CA70" i="13"/>
  <c r="BZ70" i="13"/>
  <c r="CA69" i="13"/>
  <c r="BZ69" i="13"/>
  <c r="CA68" i="13"/>
  <c r="BZ68" i="13"/>
  <c r="CA67" i="13"/>
  <c r="BZ67" i="13"/>
  <c r="CA66" i="13"/>
  <c r="BZ66" i="13"/>
  <c r="CA65" i="13"/>
  <c r="BZ65" i="13"/>
  <c r="CA64" i="13"/>
  <c r="BZ64" i="13"/>
  <c r="CA63" i="13"/>
  <c r="BZ63" i="13"/>
  <c r="CA62" i="13"/>
  <c r="BZ62" i="13"/>
  <c r="CA61" i="13"/>
  <c r="BZ61" i="13"/>
  <c r="CA60" i="13"/>
  <c r="BZ60" i="13"/>
  <c r="CA59" i="13"/>
  <c r="BZ59" i="13"/>
  <c r="CA58" i="13"/>
  <c r="BZ58" i="13"/>
  <c r="CA57" i="13"/>
  <c r="BZ57" i="13"/>
  <c r="CA56" i="13"/>
  <c r="BZ56" i="13"/>
  <c r="CA55" i="13"/>
  <c r="BZ55" i="13"/>
  <c r="CA54" i="13"/>
  <c r="BZ54" i="13"/>
  <c r="CA53" i="13"/>
  <c r="BZ53" i="13"/>
  <c r="CA52" i="13"/>
  <c r="BZ52" i="13"/>
  <c r="CA51" i="13"/>
  <c r="BZ51" i="13"/>
  <c r="CA50" i="13"/>
  <c r="BZ50" i="13"/>
  <c r="CA49" i="13"/>
  <c r="BZ49" i="13"/>
  <c r="CA48" i="13"/>
  <c r="BZ48" i="13"/>
  <c r="CA47" i="13"/>
  <c r="BZ47" i="13"/>
  <c r="CA46" i="13"/>
  <c r="BZ46" i="13"/>
  <c r="CA45" i="13"/>
  <c r="BZ45" i="13"/>
  <c r="CA44" i="13"/>
  <c r="BZ44" i="13"/>
  <c r="CA43" i="13"/>
  <c r="BZ43" i="13"/>
  <c r="CA42" i="13"/>
  <c r="BZ42" i="13"/>
  <c r="CA41" i="13"/>
  <c r="BZ41" i="13"/>
  <c r="CA40" i="13"/>
  <c r="BZ40" i="13"/>
  <c r="CA39" i="13"/>
  <c r="BZ39" i="13"/>
  <c r="CA38" i="13"/>
  <c r="BZ38" i="13"/>
  <c r="CA37" i="13"/>
  <c r="BZ37" i="13"/>
  <c r="CA36" i="13"/>
  <c r="BZ36" i="13"/>
  <c r="CA35" i="13"/>
  <c r="BZ35" i="13"/>
  <c r="CA34" i="13"/>
  <c r="BZ34" i="13"/>
  <c r="CA33" i="13"/>
  <c r="BZ33" i="13"/>
  <c r="CA32" i="13"/>
  <c r="BZ32" i="13"/>
  <c r="CA31" i="13"/>
  <c r="BZ31" i="13"/>
  <c r="CA30" i="13"/>
  <c r="BZ30" i="13"/>
  <c r="CA29" i="13"/>
  <c r="BZ29" i="13"/>
  <c r="CA28" i="13"/>
  <c r="BZ28" i="13"/>
  <c r="CA27" i="13"/>
  <c r="BZ27" i="13"/>
  <c r="CA26" i="13"/>
  <c r="BZ26" i="13"/>
  <c r="CA25" i="13"/>
  <c r="BZ25" i="13"/>
  <c r="CA24" i="13"/>
  <c r="BZ24" i="13"/>
  <c r="CA23" i="13"/>
  <c r="BZ23" i="13"/>
  <c r="CA22" i="13"/>
  <c r="BZ22" i="13"/>
  <c r="CA21" i="13"/>
  <c r="BZ21" i="13"/>
  <c r="CA20" i="13"/>
  <c r="BZ20" i="13"/>
  <c r="CA19" i="13"/>
  <c r="BZ19" i="13"/>
  <c r="CA18" i="13"/>
  <c r="BZ18" i="13"/>
  <c r="CA17" i="13"/>
  <c r="BZ17" i="13"/>
  <c r="CA16" i="13"/>
  <c r="BZ16" i="13"/>
  <c r="CA15" i="13"/>
  <c r="BZ15" i="13"/>
  <c r="CA14" i="13"/>
  <c r="BZ14" i="13"/>
  <c r="CA13" i="13"/>
  <c r="BZ13" i="13"/>
  <c r="CA12" i="13"/>
  <c r="BZ12" i="13"/>
  <c r="CG11" i="13"/>
  <c r="I31" i="6"/>
  <c r="I27" i="6"/>
  <c r="I26" i="6"/>
  <c r="I25" i="6"/>
  <c r="I24" i="6"/>
  <c r="I23" i="6"/>
  <c r="Q23" i="6" s="1"/>
  <c r="I22" i="6"/>
  <c r="I21" i="6"/>
  <c r="I20" i="6"/>
  <c r="I19" i="6"/>
  <c r="S19" i="6" s="1"/>
  <c r="I18" i="6"/>
  <c r="I17" i="6"/>
  <c r="I16" i="6"/>
  <c r="I15" i="6"/>
  <c r="S15" i="6" s="1"/>
  <c r="I14" i="6"/>
  <c r="I13" i="6"/>
  <c r="S13" i="6" s="1"/>
  <c r="I12" i="6"/>
  <c r="CB12" i="13"/>
  <c r="CE13" i="13"/>
  <c r="BY15" i="13"/>
  <c r="CB16" i="13"/>
  <c r="CE17" i="13"/>
  <c r="CB18" i="13"/>
  <c r="CE19" i="13"/>
  <c r="BY21" i="13"/>
  <c r="CB22" i="13"/>
  <c r="CE23" i="13"/>
  <c r="CE25" i="13"/>
  <c r="BY27" i="13"/>
  <c r="CB28" i="13"/>
  <c r="CE29" i="13"/>
  <c r="BY31" i="13"/>
  <c r="BY33" i="13"/>
  <c r="CB34" i="13"/>
  <c r="CE35" i="13"/>
  <c r="BY37" i="13"/>
  <c r="CB38" i="13"/>
  <c r="BY39" i="13"/>
  <c r="CB40" i="13"/>
  <c r="CE41" i="13"/>
  <c r="BY43" i="13"/>
  <c r="CB44" i="13"/>
  <c r="CE45" i="13"/>
  <c r="CB46" i="13"/>
  <c r="CE47" i="13"/>
  <c r="BY49" i="13"/>
  <c r="CB50" i="13"/>
  <c r="CE51" i="13"/>
  <c r="CE53" i="13"/>
  <c r="BY55" i="13"/>
  <c r="CB56" i="13"/>
  <c r="CE57" i="13"/>
  <c r="BY59" i="13"/>
  <c r="BY61" i="13"/>
  <c r="CB62" i="13"/>
  <c r="CE63" i="13"/>
  <c r="BY65" i="13"/>
  <c r="CB66" i="13"/>
  <c r="BY67" i="13"/>
  <c r="CB68" i="13"/>
  <c r="CE69" i="13"/>
  <c r="BY71" i="13"/>
  <c r="CB72" i="13"/>
  <c r="CE73" i="13"/>
  <c r="BY13" i="13"/>
  <c r="CE14" i="13"/>
  <c r="CE16" i="13"/>
  <c r="CB19" i="13"/>
  <c r="CB21" i="13"/>
  <c r="BY23" i="13"/>
  <c r="CE24" i="13"/>
  <c r="BY26" i="13"/>
  <c r="CE27" i="13"/>
  <c r="CB29" i="13"/>
  <c r="CB31" i="13"/>
  <c r="CB32" i="13"/>
  <c r="BY34" i="13"/>
  <c r="BY36" i="13"/>
  <c r="CE37" i="13"/>
  <c r="CE40" i="13"/>
  <c r="CB42" i="13"/>
  <c r="BY44" i="13"/>
  <c r="BY47" i="13"/>
  <c r="CE48" i="13"/>
  <c r="CE50" i="13"/>
  <c r="CB52" i="13"/>
  <c r="CB53" i="13"/>
  <c r="CB55" i="13"/>
  <c r="BY57" i="13"/>
  <c r="CE58" i="13"/>
  <c r="BY60" i="13"/>
  <c r="CE61" i="13"/>
  <c r="CB63" i="13"/>
  <c r="CB65" i="13"/>
  <c r="BY68" i="13"/>
  <c r="BY70" i="13"/>
  <c r="CE71" i="13"/>
  <c r="CB73" i="13"/>
  <c r="CE74" i="13"/>
  <c r="BY76" i="13"/>
  <c r="CB77" i="13"/>
  <c r="CE78" i="13"/>
  <c r="BY80" i="13"/>
  <c r="BY82" i="13"/>
  <c r="CB83" i="13"/>
  <c r="CE84" i="13"/>
  <c r="BY86" i="13"/>
  <c r="CB87" i="13"/>
  <c r="CE11" i="13"/>
  <c r="CB13" i="13"/>
  <c r="CB15" i="13"/>
  <c r="BY17" i="13"/>
  <c r="BY18" i="13"/>
  <c r="BY20" i="13"/>
  <c r="CE21" i="13"/>
  <c r="CB23" i="13"/>
  <c r="CB26" i="13"/>
  <c r="BY28" i="13"/>
  <c r="BY30" i="13"/>
  <c r="CE31" i="13"/>
  <c r="CE32" i="13"/>
  <c r="CE34" i="13"/>
  <c r="CB36" i="13"/>
  <c r="BY38" i="13"/>
  <c r="CB39" i="13"/>
  <c r="BY41" i="13"/>
  <c r="CE42" i="13"/>
  <c r="CE44" i="13"/>
  <c r="CB47" i="13"/>
  <c r="CB49" i="13"/>
  <c r="BY51" i="13"/>
  <c r="CE52" i="13"/>
  <c r="BY54" i="13"/>
  <c r="CE55" i="13"/>
  <c r="CB57" i="13"/>
  <c r="CB59" i="13"/>
  <c r="CB60" i="13"/>
  <c r="BY62" i="13"/>
  <c r="BY64" i="13"/>
  <c r="CE65" i="13"/>
  <c r="CE68" i="13"/>
  <c r="CB70" i="13"/>
  <c r="BY72" i="13"/>
  <c r="BY75" i="13"/>
  <c r="CB76" i="13"/>
  <c r="CE77" i="13"/>
  <c r="BY79" i="13"/>
  <c r="CB80" i="13"/>
  <c r="BY81" i="13"/>
  <c r="CB82" i="13"/>
  <c r="CE83" i="13"/>
  <c r="BY85" i="13"/>
  <c r="BY12" i="13"/>
  <c r="BY14" i="13"/>
  <c r="CE15" i="13"/>
  <c r="CB17" i="13"/>
  <c r="CE18" i="13"/>
  <c r="CB20" i="13"/>
  <c r="BY22" i="13"/>
  <c r="BY24" i="13"/>
  <c r="BY25" i="13"/>
  <c r="CE26" i="13"/>
  <c r="CE28" i="13"/>
  <c r="CB30" i="13"/>
  <c r="CB33" i="13"/>
  <c r="BY35" i="13"/>
  <c r="CE36" i="13"/>
  <c r="CE38" i="13"/>
  <c r="CE39" i="13"/>
  <c r="CB41" i="13"/>
  <c r="CB43" i="13"/>
  <c r="BY45" i="13"/>
  <c r="BY46" i="13"/>
  <c r="BY48" i="13"/>
  <c r="CE49" i="13"/>
  <c r="CB51" i="13"/>
  <c r="CB54" i="13"/>
  <c r="BY56" i="13"/>
  <c r="BY58" i="13"/>
  <c r="CE59" i="13"/>
  <c r="CE60" i="13"/>
  <c r="CE62" i="13"/>
  <c r="CB64" i="13"/>
  <c r="BY66" i="13"/>
  <c r="CB67" i="13"/>
  <c r="BY69" i="13"/>
  <c r="CE70" i="13"/>
  <c r="CE72" i="13"/>
  <c r="BY74" i="13"/>
  <c r="CB75" i="13"/>
  <c r="CE76" i="13"/>
  <c r="BY78" i="13"/>
  <c r="CB79" i="13"/>
  <c r="CE80" i="13"/>
  <c r="CB81" i="13"/>
  <c r="CE82" i="13"/>
  <c r="BY84" i="13"/>
  <c r="CB85" i="13"/>
  <c r="CE86" i="13"/>
  <c r="CE12" i="13"/>
  <c r="CE20" i="13"/>
  <c r="BY29" i="13"/>
  <c r="CB37" i="13"/>
  <c r="CB45" i="13"/>
  <c r="CE46" i="13"/>
  <c r="CE54" i="13"/>
  <c r="BY63" i="13"/>
  <c r="CB71" i="13"/>
  <c r="BY77" i="13"/>
  <c r="CE81" i="13"/>
  <c r="CB86" i="13"/>
  <c r="BY89" i="13"/>
  <c r="CB90" i="13"/>
  <c r="CE91" i="13"/>
  <c r="BY93" i="13"/>
  <c r="CB94" i="13"/>
  <c r="BY95" i="13"/>
  <c r="CB96" i="13"/>
  <c r="CE97" i="13"/>
  <c r="BY99" i="13"/>
  <c r="CB100" i="13"/>
  <c r="CE101" i="13"/>
  <c r="CB102" i="13"/>
  <c r="CE103" i="13"/>
  <c r="BY105" i="13"/>
  <c r="CB106" i="13"/>
  <c r="CE107" i="13"/>
  <c r="CE109" i="13"/>
  <c r="BY111" i="13"/>
  <c r="CB112" i="13"/>
  <c r="CE113" i="13"/>
  <c r="BY115" i="13"/>
  <c r="BY117" i="13"/>
  <c r="CB118" i="13"/>
  <c r="CE119" i="13"/>
  <c r="BY121" i="13"/>
  <c r="CB122" i="13"/>
  <c r="BY123" i="13"/>
  <c r="CB124" i="13"/>
  <c r="CE125" i="13"/>
  <c r="BY127" i="13"/>
  <c r="CB128" i="13"/>
  <c r="CE129" i="13"/>
  <c r="CB130" i="13"/>
  <c r="CE131" i="13"/>
  <c r="BY133" i="13"/>
  <c r="CB134" i="13"/>
  <c r="CB14" i="13"/>
  <c r="CE22" i="13"/>
  <c r="CE30" i="13"/>
  <c r="BY32" i="13"/>
  <c r="BY40" i="13"/>
  <c r="CB48" i="13"/>
  <c r="CE56" i="13"/>
  <c r="CE64" i="13"/>
  <c r="BY73" i="13"/>
  <c r="CB78" i="13"/>
  <c r="BY83" i="13"/>
  <c r="BY87" i="13"/>
  <c r="BY88" i="13"/>
  <c r="CB89" i="13"/>
  <c r="CE90" i="13"/>
  <c r="BY92" i="13"/>
  <c r="CB93" i="13"/>
  <c r="CE94" i="13"/>
  <c r="CB95" i="13"/>
  <c r="CE96" i="13"/>
  <c r="BY98" i="13"/>
  <c r="CB99" i="13"/>
  <c r="CE100" i="13"/>
  <c r="CE102" i="13"/>
  <c r="BY104" i="13"/>
  <c r="CB105" i="13"/>
  <c r="CE106" i="13"/>
  <c r="BY108" i="13"/>
  <c r="BY110" i="13"/>
  <c r="CB111" i="13"/>
  <c r="CE112" i="13"/>
  <c r="BY114" i="13"/>
  <c r="CB115" i="13"/>
  <c r="BY116" i="13"/>
  <c r="CB117" i="13"/>
  <c r="CE118" i="13"/>
  <c r="BY120" i="13"/>
  <c r="CB121" i="13"/>
  <c r="CE122" i="13"/>
  <c r="CB123" i="13"/>
  <c r="CE124" i="13"/>
  <c r="BY126" i="13"/>
  <c r="CB127" i="13"/>
  <c r="CE128" i="13"/>
  <c r="CE130" i="13"/>
  <c r="BY132" i="13"/>
  <c r="CB133" i="13"/>
  <c r="BY16" i="13"/>
  <c r="CB24" i="13"/>
  <c r="CB25" i="13"/>
  <c r="CE33" i="13"/>
  <c r="BY42" i="13"/>
  <c r="BY50" i="13"/>
  <c r="CB58" i="13"/>
  <c r="CE66" i="13"/>
  <c r="CE67" i="13"/>
  <c r="CB74" i="13"/>
  <c r="CE79" i="13"/>
  <c r="CB84" i="13"/>
  <c r="CE87" i="13"/>
  <c r="CB88" i="13"/>
  <c r="CE89" i="13"/>
  <c r="BY91" i="13"/>
  <c r="CB92" i="13"/>
  <c r="CE93" i="13"/>
  <c r="CE95" i="13"/>
  <c r="BY97" i="13"/>
  <c r="CB98" i="13"/>
  <c r="CE99" i="13"/>
  <c r="BY101" i="13"/>
  <c r="BY103" i="13"/>
  <c r="CB104" i="13"/>
  <c r="CE105" i="13"/>
  <c r="BY107" i="13"/>
  <c r="CB108" i="13"/>
  <c r="BY109" i="13"/>
  <c r="CB110" i="13"/>
  <c r="CE111" i="13"/>
  <c r="BY113" i="13"/>
  <c r="CB114" i="13"/>
  <c r="CE115" i="13"/>
  <c r="CB116" i="13"/>
  <c r="CE117" i="13"/>
  <c r="BY119" i="13"/>
  <c r="CB120" i="13"/>
  <c r="CE121" i="13"/>
  <c r="CE123" i="13"/>
  <c r="BY125" i="13"/>
  <c r="CB126" i="13"/>
  <c r="CE127" i="13"/>
  <c r="BY129" i="13"/>
  <c r="BY131" i="13"/>
  <c r="CB132" i="13"/>
  <c r="CE133" i="13"/>
  <c r="CB61" i="13"/>
  <c r="CE75" i="13"/>
  <c r="BY90" i="13"/>
  <c r="BY100" i="13"/>
  <c r="CE104" i="13"/>
  <c r="CB109" i="13"/>
  <c r="CE114" i="13"/>
  <c r="CB119" i="13"/>
  <c r="BY124" i="13"/>
  <c r="CB129" i="13"/>
  <c r="BY134" i="13"/>
  <c r="CE135" i="13"/>
  <c r="CE137" i="13"/>
  <c r="BY139" i="13"/>
  <c r="CB140" i="13"/>
  <c r="CE141" i="13"/>
  <c r="BY143" i="13"/>
  <c r="CB144" i="13"/>
  <c r="CA145" i="13"/>
  <c r="BZ146" i="13"/>
  <c r="CD146" i="13"/>
  <c r="BY147" i="13"/>
  <c r="CC147" i="13"/>
  <c r="CB148" i="13"/>
  <c r="CA149" i="13"/>
  <c r="BZ150" i="13"/>
  <c r="CD150" i="13"/>
  <c r="CA151" i="13"/>
  <c r="BZ152" i="13"/>
  <c r="CD152" i="13"/>
  <c r="BY153" i="13"/>
  <c r="CC153" i="13"/>
  <c r="CB154" i="13"/>
  <c r="CA155" i="13"/>
  <c r="BZ156" i="13"/>
  <c r="CD156" i="13"/>
  <c r="BY157" i="13"/>
  <c r="CC157" i="13"/>
  <c r="BZ158" i="13"/>
  <c r="CD158" i="13"/>
  <c r="BY159" i="13"/>
  <c r="CC159" i="13"/>
  <c r="CB160" i="13"/>
  <c r="CA161" i="13"/>
  <c r="BZ162" i="13"/>
  <c r="CD162" i="13"/>
  <c r="BY163" i="13"/>
  <c r="CC163" i="13"/>
  <c r="CB164" i="13"/>
  <c r="BY165" i="13"/>
  <c r="CC165" i="13"/>
  <c r="CB166" i="13"/>
  <c r="CA167" i="13"/>
  <c r="BZ168" i="13"/>
  <c r="CD168" i="13"/>
  <c r="BY169" i="13"/>
  <c r="CC169" i="13"/>
  <c r="CB170" i="13"/>
  <c r="CA171" i="13"/>
  <c r="CB172" i="13"/>
  <c r="CA173" i="13"/>
  <c r="BZ174" i="13"/>
  <c r="CD174" i="13"/>
  <c r="BY175" i="13"/>
  <c r="CC175" i="13"/>
  <c r="CB176" i="13"/>
  <c r="CA177" i="13"/>
  <c r="BZ178" i="13"/>
  <c r="CD178" i="13"/>
  <c r="BY19" i="13"/>
  <c r="CB35" i="13"/>
  <c r="BY52" i="13"/>
  <c r="CB91" i="13"/>
  <c r="BY96" i="13"/>
  <c r="CB101" i="13"/>
  <c r="BY106" i="13"/>
  <c r="CE110" i="13"/>
  <c r="CE120" i="13"/>
  <c r="CB125" i="13"/>
  <c r="BY130" i="13"/>
  <c r="CE134" i="13"/>
  <c r="BY136" i="13"/>
  <c r="BY138" i="13"/>
  <c r="CB139" i="13"/>
  <c r="CE140" i="13"/>
  <c r="BY142" i="13"/>
  <c r="CB143" i="13"/>
  <c r="BY144" i="13"/>
  <c r="CC144" i="13"/>
  <c r="CB145" i="13"/>
  <c r="CA146" i="13"/>
  <c r="BZ147" i="13"/>
  <c r="CD147" i="13"/>
  <c r="BY148" i="13"/>
  <c r="CC148" i="13"/>
  <c r="CB149" i="13"/>
  <c r="CA150" i="13"/>
  <c r="CB151" i="13"/>
  <c r="CA152" i="13"/>
  <c r="BZ153" i="13"/>
  <c r="CD153" i="13"/>
  <c r="BY154" i="13"/>
  <c r="CC154" i="13"/>
  <c r="CB155" i="13"/>
  <c r="CA156" i="13"/>
  <c r="BZ157" i="13"/>
  <c r="CD157" i="13"/>
  <c r="CA158" i="13"/>
  <c r="BZ159" i="13"/>
  <c r="CD159" i="13"/>
  <c r="BY160" i="13"/>
  <c r="CC160" i="13"/>
  <c r="CB161" i="13"/>
  <c r="CA162" i="13"/>
  <c r="BZ163" i="13"/>
  <c r="CD163" i="13"/>
  <c r="BY164" i="13"/>
  <c r="CC164" i="13"/>
  <c r="BZ165" i="13"/>
  <c r="CD165" i="13"/>
  <c r="BY166" i="13"/>
  <c r="CC166" i="13"/>
  <c r="CB167" i="13"/>
  <c r="CA168" i="13"/>
  <c r="BZ169" i="13"/>
  <c r="CD169" i="13"/>
  <c r="BY170" i="13"/>
  <c r="CC170" i="13"/>
  <c r="CB171" i="13"/>
  <c r="BY172" i="13"/>
  <c r="CC172" i="13"/>
  <c r="CB173" i="13"/>
  <c r="CA174" i="13"/>
  <c r="BZ175" i="13"/>
  <c r="CD175" i="13"/>
  <c r="BY176" i="13"/>
  <c r="CC176" i="13"/>
  <c r="CB177" i="13"/>
  <c r="BY53" i="13"/>
  <c r="CB69" i="13"/>
  <c r="CE92" i="13"/>
  <c r="CB97" i="13"/>
  <c r="BY102" i="13"/>
  <c r="CB107" i="13"/>
  <c r="BY112" i="13"/>
  <c r="CE116" i="13"/>
  <c r="BY122" i="13"/>
  <c r="CE126" i="13"/>
  <c r="CB131" i="13"/>
  <c r="BY135" i="13"/>
  <c r="CB136" i="13"/>
  <c r="BY137" i="13"/>
  <c r="CB138" i="13"/>
  <c r="CE139" i="13"/>
  <c r="BY141" i="13"/>
  <c r="CB142" i="13"/>
  <c r="CE143" i="13"/>
  <c r="BZ144" i="13"/>
  <c r="CD144" i="13"/>
  <c r="BY145" i="13"/>
  <c r="CC145" i="13"/>
  <c r="CB146" i="13"/>
  <c r="CA147" i="13"/>
  <c r="BZ148" i="13"/>
  <c r="CD148" i="13"/>
  <c r="BY149" i="13"/>
  <c r="CC149" i="13"/>
  <c r="CB150" i="13"/>
  <c r="BY151" i="13"/>
  <c r="CC151" i="13"/>
  <c r="CB152" i="13"/>
  <c r="CA153" i="13"/>
  <c r="BZ154" i="13"/>
  <c r="CD154" i="13"/>
  <c r="BY155" i="13"/>
  <c r="CC155" i="13"/>
  <c r="CB156" i="13"/>
  <c r="CA157" i="13"/>
  <c r="CB158" i="13"/>
  <c r="CA159" i="13"/>
  <c r="BZ160" i="13"/>
  <c r="CD160" i="13"/>
  <c r="BY161" i="13"/>
  <c r="CC161" i="13"/>
  <c r="CB162" i="13"/>
  <c r="CA163" i="13"/>
  <c r="BZ164" i="13"/>
  <c r="CD164" i="13"/>
  <c r="CA165" i="13"/>
  <c r="BZ166" i="13"/>
  <c r="CD166" i="13"/>
  <c r="BY167" i="13"/>
  <c r="CC167" i="13"/>
  <c r="CB168" i="13"/>
  <c r="CA169" i="13"/>
  <c r="BZ170" i="13"/>
  <c r="CD170" i="13"/>
  <c r="BY171" i="13"/>
  <c r="CC171" i="13"/>
  <c r="BZ172" i="13"/>
  <c r="CD172" i="13"/>
  <c r="BY173" i="13"/>
  <c r="CC173" i="13"/>
  <c r="CB174" i="13"/>
  <c r="CA175" i="13"/>
  <c r="BZ176" i="13"/>
  <c r="CD176" i="13"/>
  <c r="BY177" i="13"/>
  <c r="CC177" i="13"/>
  <c r="CB178" i="13"/>
  <c r="CB27" i="13"/>
  <c r="CE85" i="13"/>
  <c r="CE98" i="13"/>
  <c r="CE132" i="13"/>
  <c r="CE138" i="13"/>
  <c r="CD145" i="13"/>
  <c r="CB147" i="13"/>
  <c r="BZ149" i="13"/>
  <c r="BY152" i="13"/>
  <c r="CD155" i="13"/>
  <c r="CB157" i="13"/>
  <c r="CC158" i="13"/>
  <c r="CA160" i="13"/>
  <c r="BY162" i="13"/>
  <c r="CC168" i="13"/>
  <c r="CA170" i="13"/>
  <c r="BZ173" i="13"/>
  <c r="BY178" i="13"/>
  <c r="BZ179" i="13"/>
  <c r="CD179" i="13"/>
  <c r="BY180" i="13"/>
  <c r="CC180" i="13"/>
  <c r="CB181" i="13"/>
  <c r="CA182" i="13"/>
  <c r="BZ183" i="13"/>
  <c r="CD183" i="13"/>
  <c r="BY184" i="13"/>
  <c r="CC184" i="13"/>
  <c r="CB185" i="13"/>
  <c r="BY186" i="13"/>
  <c r="CC186" i="13"/>
  <c r="CB187" i="13"/>
  <c r="CA188" i="13"/>
  <c r="BZ189" i="13"/>
  <c r="CD189" i="13"/>
  <c r="BY190" i="13"/>
  <c r="CC190" i="13"/>
  <c r="CB191" i="13"/>
  <c r="CA192" i="13"/>
  <c r="BY150" i="13"/>
  <c r="CB169" i="13"/>
  <c r="BY174" i="13"/>
  <c r="CD177" i="13"/>
  <c r="CB179" i="13"/>
  <c r="CA180" i="13"/>
  <c r="BZ181" i="13"/>
  <c r="CC182" i="13"/>
  <c r="CB183" i="13"/>
  <c r="CA184" i="13"/>
  <c r="BZ185" i="13"/>
  <c r="CD187" i="13"/>
  <c r="CA190" i="13"/>
  <c r="BZ191" i="13"/>
  <c r="CC192" i="13"/>
  <c r="CE142" i="13"/>
  <c r="CC150" i="13"/>
  <c r="BZ155" i="13"/>
  <c r="CB163" i="13"/>
  <c r="BY168" i="13"/>
  <c r="CC174" i="13"/>
  <c r="CA181" i="13"/>
  <c r="CD182" i="13"/>
  <c r="CC183" i="13"/>
  <c r="CB184" i="13"/>
  <c r="BZ188" i="13"/>
  <c r="CC189" i="13"/>
  <c r="BZ192" i="13"/>
  <c r="CE43" i="13"/>
  <c r="CE88" i="13"/>
  <c r="CB113" i="13"/>
  <c r="CB135" i="13"/>
  <c r="BY140" i="13"/>
  <c r="CA144" i="13"/>
  <c r="BY146" i="13"/>
  <c r="CD149" i="13"/>
  <c r="CC152" i="13"/>
  <c r="CA154" i="13"/>
  <c r="BY156" i="13"/>
  <c r="CC162" i="13"/>
  <c r="CA164" i="13"/>
  <c r="CB165" i="13"/>
  <c r="BZ167" i="13"/>
  <c r="CD173" i="13"/>
  <c r="CB175" i="13"/>
  <c r="BZ177" i="13"/>
  <c r="CA178" i="13"/>
  <c r="CA179" i="13"/>
  <c r="BZ180" i="13"/>
  <c r="CD180" i="13"/>
  <c r="BY181" i="13"/>
  <c r="CC181" i="13"/>
  <c r="CB182" i="13"/>
  <c r="CA183" i="13"/>
  <c r="BZ184" i="13"/>
  <c r="CD184" i="13"/>
  <c r="BY185" i="13"/>
  <c r="CC185" i="13"/>
  <c r="BZ186" i="13"/>
  <c r="CD186" i="13"/>
  <c r="BY187" i="13"/>
  <c r="CC187" i="13"/>
  <c r="CB188" i="13"/>
  <c r="CA189" i="13"/>
  <c r="BZ190" i="13"/>
  <c r="CD190" i="13"/>
  <c r="BY191" i="13"/>
  <c r="CC191" i="13"/>
  <c r="CB192" i="13"/>
  <c r="CC146" i="13"/>
  <c r="BY182" i="13"/>
  <c r="CD185" i="13"/>
  <c r="CA186" i="13"/>
  <c r="BY188" i="13"/>
  <c r="CB189" i="13"/>
  <c r="BY192" i="13"/>
  <c r="CE108" i="13"/>
  <c r="BZ145" i="13"/>
  <c r="CB153" i="13"/>
  <c r="BY158" i="13"/>
  <c r="CA166" i="13"/>
  <c r="CD171" i="13"/>
  <c r="BY179" i="13"/>
  <c r="CB180" i="13"/>
  <c r="BY183" i="13"/>
  <c r="CA185" i="13"/>
  <c r="CA187" i="13"/>
  <c r="BY189" i="13"/>
  <c r="CB190" i="13"/>
  <c r="BY94" i="13"/>
  <c r="CB103" i="13"/>
  <c r="BY128" i="13"/>
  <c r="CE136" i="13"/>
  <c r="CB141" i="13"/>
  <c r="CA148" i="13"/>
  <c r="BZ151" i="13"/>
  <c r="CC156" i="13"/>
  <c r="CB159" i="13"/>
  <c r="BZ161" i="13"/>
  <c r="CD167" i="13"/>
  <c r="BZ171" i="13"/>
  <c r="CA172" i="13"/>
  <c r="CC178" i="13"/>
  <c r="CD181" i="13"/>
  <c r="BZ187" i="13"/>
  <c r="CC188" i="13"/>
  <c r="CD191" i="13"/>
  <c r="BY118" i="13"/>
  <c r="CB137" i="13"/>
  <c r="CD151" i="13"/>
  <c r="CD161" i="13"/>
  <c r="CA176" i="13"/>
  <c r="CC179" i="13"/>
  <c r="BZ182" i="13"/>
  <c r="CB186" i="13"/>
  <c r="CD188" i="13"/>
  <c r="CA191" i="13"/>
  <c r="CD192" i="13"/>
  <c r="C186" i="13"/>
  <c r="C187" i="13" s="1"/>
  <c r="C188" i="13" s="1"/>
  <c r="C189" i="13" s="1"/>
  <c r="C190" i="13" s="1"/>
  <c r="C191" i="13" s="1"/>
  <c r="C192" i="13" s="1"/>
  <c r="C179" i="13"/>
  <c r="C180" i="13" s="1"/>
  <c r="C181" i="13" s="1"/>
  <c r="C182" i="13" s="1"/>
  <c r="C183" i="13" s="1"/>
  <c r="C184" i="13" s="1"/>
  <c r="C185" i="13" s="1"/>
  <c r="C172" i="13"/>
  <c r="C173" i="13" s="1"/>
  <c r="C174" i="13" s="1"/>
  <c r="C175" i="13" s="1"/>
  <c r="C176" i="13" s="1"/>
  <c r="C177" i="13" s="1"/>
  <c r="C178" i="13" s="1"/>
  <c r="C165" i="13"/>
  <c r="C166" i="13" s="1"/>
  <c r="C167" i="13" s="1"/>
  <c r="C168" i="13" s="1"/>
  <c r="C169" i="13" s="1"/>
  <c r="C170" i="13" s="1"/>
  <c r="C171" i="13" s="1"/>
  <c r="C158" i="13"/>
  <c r="C159" i="13" s="1"/>
  <c r="C160" i="13" s="1"/>
  <c r="C161" i="13" s="1"/>
  <c r="C162" i="13" s="1"/>
  <c r="C163" i="13" s="1"/>
  <c r="C164" i="13" s="1"/>
  <c r="C151" i="13"/>
  <c r="C152" i="13" s="1"/>
  <c r="C153" i="13" s="1"/>
  <c r="C154" i="13" s="1"/>
  <c r="C155" i="13" s="1"/>
  <c r="C156" i="13" s="1"/>
  <c r="C157" i="13" s="1"/>
  <c r="C144" i="13"/>
  <c r="C145" i="13" s="1"/>
  <c r="C146" i="13" s="1"/>
  <c r="C147" i="13" s="1"/>
  <c r="C148" i="13" s="1"/>
  <c r="C149" i="13" s="1"/>
  <c r="C150" i="13" s="1"/>
  <c r="C137" i="13"/>
  <c r="C138" i="13" s="1"/>
  <c r="C139" i="13" s="1"/>
  <c r="C130" i="13"/>
  <c r="C123" i="13"/>
  <c r="C116" i="13"/>
  <c r="C117" i="13" s="1"/>
  <c r="C110" i="13"/>
  <c r="C103" i="13"/>
  <c r="CF95" i="13"/>
  <c r="C88" i="13"/>
  <c r="C81" i="13"/>
  <c r="CF81" i="13" s="1"/>
  <c r="C74" i="13"/>
  <c r="CF74" i="13" s="1"/>
  <c r="C67" i="13"/>
  <c r="CF67" i="13" s="1"/>
  <c r="C60" i="13"/>
  <c r="CF60" i="13" s="1"/>
  <c r="C53" i="13"/>
  <c r="CF53" i="13" s="1"/>
  <c r="C46" i="13"/>
  <c r="CF46" i="13" s="1"/>
  <c r="C39" i="13"/>
  <c r="C40" i="13" s="1"/>
  <c r="CF40" i="13" s="1"/>
  <c r="C32" i="13"/>
  <c r="CF32" i="13" s="1"/>
  <c r="C25" i="13"/>
  <c r="C26" i="13" s="1"/>
  <c r="C18" i="13"/>
  <c r="C19" i="13" s="1"/>
  <c r="C11" i="13"/>
  <c r="CF11" i="13" s="1"/>
  <c r="I11" i="14"/>
  <c r="H11" i="14"/>
  <c r="K11" i="14"/>
  <c r="L11" i="14"/>
  <c r="O33" i="6"/>
  <c r="P33" i="6" s="1"/>
  <c r="Q33" i="6" s="1"/>
  <c r="R33" i="6" s="1"/>
  <c r="S33" i="6" s="1"/>
  <c r="D4" i="17"/>
  <c r="D3" i="17"/>
  <c r="I11" i="6"/>
  <c r="C12" i="6"/>
  <c r="C13" i="6"/>
  <c r="C14" i="6" s="1"/>
  <c r="C15" i="6" s="1"/>
  <c r="C16" i="6" s="1"/>
  <c r="C17" i="6" s="1"/>
  <c r="C18" i="6" s="1"/>
  <c r="C19" i="6" s="1"/>
  <c r="C20" i="6" s="1"/>
  <c r="C21" i="6" s="1"/>
  <c r="C22" i="6" s="1"/>
  <c r="C23" i="6" s="1"/>
  <c r="C24" i="6" s="1"/>
  <c r="C25" i="6" s="1"/>
  <c r="C26" i="6" s="1"/>
  <c r="C27" i="6" s="1"/>
  <c r="S18" i="6"/>
  <c r="P12" i="6"/>
  <c r="O18" i="6"/>
  <c r="E11" i="14"/>
  <c r="F11" i="14"/>
  <c r="K17" i="6" l="1"/>
  <c r="P13" i="6"/>
  <c r="P31" i="6"/>
  <c r="O24" i="6"/>
  <c r="S16" i="6"/>
  <c r="R14" i="6"/>
  <c r="P21" i="6"/>
  <c r="O20" i="6"/>
  <c r="P14" i="6"/>
  <c r="R21" i="6"/>
  <c r="S24" i="6"/>
  <c r="M24" i="6"/>
  <c r="R24" i="6" s="1"/>
  <c r="R20" i="6"/>
  <c r="Q12" i="6"/>
  <c r="Q21" i="6"/>
  <c r="M23" i="6"/>
  <c r="R23" i="6" s="1"/>
  <c r="Q18" i="6"/>
  <c r="Q31" i="6"/>
  <c r="S17" i="6"/>
  <c r="O13" i="6"/>
  <c r="S22" i="6"/>
  <c r="L16" i="6"/>
  <c r="Q17" i="6"/>
  <c r="K11" i="6"/>
  <c r="P11" i="6" s="1"/>
  <c r="J19" i="6"/>
  <c r="O19" i="6" s="1"/>
  <c r="S26" i="6"/>
  <c r="S20" i="6"/>
  <c r="P17" i="6"/>
  <c r="S12" i="6"/>
  <c r="R31" i="6"/>
  <c r="P15" i="6"/>
  <c r="L24" i="6"/>
  <c r="Q24" i="6" s="1"/>
  <c r="J16" i="6"/>
  <c r="O16" i="6" s="1"/>
  <c r="O17" i="6"/>
  <c r="O22" i="6"/>
  <c r="N11" i="6"/>
  <c r="S11" i="6" s="1"/>
  <c r="S25" i="6"/>
  <c r="Q22" i="6"/>
  <c r="M19" i="6"/>
  <c r="Q14" i="6"/>
  <c r="O31" i="6"/>
  <c r="S31" i="6"/>
  <c r="J27" i="6"/>
  <c r="O27" i="6" s="1"/>
  <c r="K27" i="6"/>
  <c r="P27" i="6" s="1"/>
  <c r="L27" i="6"/>
  <c r="Q27" i="6" s="1"/>
  <c r="M27" i="6"/>
  <c r="R27" i="6" s="1"/>
  <c r="K24" i="6"/>
  <c r="P24" i="6" s="1"/>
  <c r="M18" i="6"/>
  <c r="R18" i="6" s="1"/>
  <c r="M12" i="6"/>
  <c r="R12" i="6" s="1"/>
  <c r="K22" i="6"/>
  <c r="P22" i="6" s="1"/>
  <c r="N14" i="6"/>
  <c r="S14" i="6" s="1"/>
  <c r="L20" i="6"/>
  <c r="Q20" i="6" s="1"/>
  <c r="J14" i="6"/>
  <c r="O14" i="6" s="1"/>
  <c r="M22" i="6"/>
  <c r="R22" i="6" s="1"/>
  <c r="J23" i="6"/>
  <c r="O23" i="6" s="1"/>
  <c r="K16" i="6"/>
  <c r="P16" i="6" s="1"/>
  <c r="J26" i="6"/>
  <c r="O26" i="6" s="1"/>
  <c r="K26" i="6"/>
  <c r="P26" i="6" s="1"/>
  <c r="L26" i="6"/>
  <c r="Q26" i="6" s="1"/>
  <c r="M26" i="6"/>
  <c r="R26" i="6" s="1"/>
  <c r="J25" i="6"/>
  <c r="O25" i="6" s="1"/>
  <c r="K25" i="6"/>
  <c r="P25" i="6" s="1"/>
  <c r="L25" i="6"/>
  <c r="Q25" i="6" s="1"/>
  <c r="M25" i="6"/>
  <c r="R25" i="6" s="1"/>
  <c r="O15" i="6"/>
  <c r="S23" i="6"/>
  <c r="S21" i="6"/>
  <c r="Q15" i="6"/>
  <c r="P18" i="6"/>
  <c r="O21" i="6"/>
  <c r="R13" i="6"/>
  <c r="Q16" i="6"/>
  <c r="P23" i="6"/>
  <c r="P20" i="6"/>
  <c r="Q13" i="6"/>
  <c r="S27" i="6"/>
  <c r="Q19" i="6"/>
  <c r="R17" i="6"/>
  <c r="P19" i="6"/>
  <c r="R19" i="6"/>
  <c r="R15" i="6"/>
  <c r="O12" i="6"/>
  <c r="R16" i="6"/>
  <c r="CF50" i="25"/>
  <c r="CF104" i="25"/>
  <c r="CF117" i="25"/>
  <c r="CF38" i="25"/>
  <c r="CF64" i="25"/>
  <c r="CF103" i="25"/>
  <c r="CF116" i="25"/>
  <c r="CF106" i="24"/>
  <c r="CF12" i="24"/>
  <c r="CF50" i="24"/>
  <c r="CF142" i="24"/>
  <c r="CF143" i="24"/>
  <c r="CF66" i="24"/>
  <c r="CF141" i="24"/>
  <c r="CF76" i="24"/>
  <c r="CF13" i="23"/>
  <c r="CF38" i="23"/>
  <c r="CF77" i="23"/>
  <c r="CF117" i="23"/>
  <c r="CF15" i="23"/>
  <c r="CF118" i="23"/>
  <c r="CF39" i="23"/>
  <c r="CF51" i="23"/>
  <c r="CF129" i="23"/>
  <c r="CF14" i="23"/>
  <c r="CF141" i="22"/>
  <c r="CF117" i="22"/>
  <c r="CF103" i="22"/>
  <c r="CF116" i="22"/>
  <c r="CF65" i="22"/>
  <c r="E38" i="26"/>
  <c r="H10" i="20" s="1"/>
  <c r="G10" i="20" s="1"/>
  <c r="F38" i="26"/>
  <c r="I10" i="20" s="1"/>
  <c r="H38" i="26"/>
  <c r="K10" i="20" s="1"/>
  <c r="I38" i="26"/>
  <c r="L10" i="20" s="1"/>
  <c r="G38" i="26"/>
  <c r="J10" i="20" s="1"/>
  <c r="R11" i="6"/>
  <c r="L11" i="6"/>
  <c r="Q11" i="6" s="1"/>
  <c r="J11" i="6"/>
  <c r="O11" i="6" s="1"/>
  <c r="CF25" i="13"/>
  <c r="C68" i="13"/>
  <c r="C69" i="13" s="1"/>
  <c r="CF137" i="13"/>
  <c r="C75" i="13"/>
  <c r="CF75" i="13" s="1"/>
  <c r="C33" i="13"/>
  <c r="C34" i="13" s="1"/>
  <c r="C35" i="13" s="1"/>
  <c r="C36" i="13" s="1"/>
  <c r="C37" i="13" s="1"/>
  <c r="C54" i="13"/>
  <c r="CF54" i="13" s="1"/>
  <c r="C82" i="13"/>
  <c r="C83" i="13" s="1"/>
  <c r="C84" i="13" s="1"/>
  <c r="CF84" i="13" s="1"/>
  <c r="CF103" i="13"/>
  <c r="C104" i="13"/>
  <c r="C105" i="13" s="1"/>
  <c r="CF18" i="13"/>
  <c r="C12" i="13"/>
  <c r="C41" i="13"/>
  <c r="C42" i="13" s="1"/>
  <c r="CF102" i="13"/>
  <c r="C96" i="13"/>
  <c r="C97" i="13" s="1"/>
  <c r="C47" i="13"/>
  <c r="C48" i="13" s="1"/>
  <c r="C140" i="13"/>
  <c r="CF139" i="13"/>
  <c r="C111" i="13"/>
  <c r="CF110" i="13"/>
  <c r="CF117" i="13"/>
  <c r="C118" i="13"/>
  <c r="CF109" i="13"/>
  <c r="CF138" i="13"/>
  <c r="CF116" i="13"/>
  <c r="CF39" i="13"/>
  <c r="C61" i="13"/>
  <c r="G38" i="29"/>
  <c r="K9" i="20" s="1"/>
  <c r="E38" i="29"/>
  <c r="I9" i="20" s="1"/>
  <c r="F38" i="29"/>
  <c r="J9" i="20" s="1"/>
  <c r="L36" i="28"/>
  <c r="G12" i="20" s="1"/>
  <c r="H38" i="29"/>
  <c r="L9" i="20" s="1"/>
  <c r="D38" i="29"/>
  <c r="H9" i="20" s="1"/>
  <c r="C27" i="13"/>
  <c r="CF26" i="13"/>
  <c r="C20" i="13"/>
  <c r="CF19" i="13"/>
  <c r="C124" i="13"/>
  <c r="CF123" i="13"/>
  <c r="CF88" i="13"/>
  <c r="C89" i="13"/>
  <c r="CF130" i="13"/>
  <c r="C131" i="13"/>
  <c r="CF65" i="25"/>
  <c r="CF129" i="24"/>
  <c r="CF52" i="24"/>
  <c r="CF105" i="24"/>
  <c r="CF118" i="22"/>
  <c r="CF64" i="23"/>
  <c r="CF13" i="24"/>
  <c r="CF142" i="22"/>
  <c r="CF143" i="23"/>
  <c r="CF38" i="24"/>
  <c r="CF65" i="24"/>
  <c r="CF117" i="24"/>
  <c r="CF130" i="25"/>
  <c r="CF66" i="22"/>
  <c r="CF103" i="23"/>
  <c r="CF83" i="13" l="1"/>
  <c r="P32" i="6"/>
  <c r="P34" i="6" s="1"/>
  <c r="P35" i="6" s="1"/>
  <c r="I11" i="20" s="1"/>
  <c r="S32" i="6"/>
  <c r="S34" i="6" s="1"/>
  <c r="S35" i="6" s="1"/>
  <c r="L11" i="20" s="1"/>
  <c r="R32" i="6"/>
  <c r="R34" i="6" s="1"/>
  <c r="R35" i="6" s="1"/>
  <c r="K11" i="20" s="1"/>
  <c r="O32" i="6"/>
  <c r="O34" i="6" s="1"/>
  <c r="O35" i="6" s="1"/>
  <c r="H11" i="20" s="1"/>
  <c r="Q32" i="6"/>
  <c r="Q34" i="6" s="1"/>
  <c r="Q35" i="6" s="1"/>
  <c r="J11" i="20" s="1"/>
  <c r="CF54" i="25"/>
  <c r="CF25" i="25"/>
  <c r="CF90" i="25"/>
  <c r="CF13" i="25"/>
  <c r="CF39" i="25"/>
  <c r="CF105" i="25"/>
  <c r="CF118" i="25"/>
  <c r="CF78" i="25"/>
  <c r="CF26" i="24"/>
  <c r="CF90" i="24"/>
  <c r="CF78" i="24"/>
  <c r="CF67" i="24"/>
  <c r="CF107" i="24"/>
  <c r="CF25" i="23"/>
  <c r="CF52" i="23"/>
  <c r="CF119" i="23"/>
  <c r="CF90" i="23"/>
  <c r="CF16" i="23"/>
  <c r="CF130" i="23"/>
  <c r="CF40" i="23"/>
  <c r="CF90" i="22"/>
  <c r="CF104" i="22"/>
  <c r="CF38" i="22"/>
  <c r="CF119" i="22"/>
  <c r="F10" i="20"/>
  <c r="CF68" i="13"/>
  <c r="CF104" i="13"/>
  <c r="C85" i="13"/>
  <c r="CF36" i="13"/>
  <c r="CF34" i="13"/>
  <c r="CF47" i="13"/>
  <c r="CF35" i="13"/>
  <c r="CF82" i="13"/>
  <c r="CF41" i="13"/>
  <c r="C76" i="13"/>
  <c r="CF33" i="13"/>
  <c r="C55" i="13"/>
  <c r="C56" i="13" s="1"/>
  <c r="CF96" i="13"/>
  <c r="CF42" i="13"/>
  <c r="C43" i="13"/>
  <c r="C13" i="13"/>
  <c r="CF12" i="13"/>
  <c r="C62" i="13"/>
  <c r="CF61" i="13"/>
  <c r="CF118" i="13"/>
  <c r="C119" i="13"/>
  <c r="C141" i="13"/>
  <c r="CF140" i="13"/>
  <c r="C112" i="13"/>
  <c r="CF111" i="13"/>
  <c r="C38" i="13"/>
  <c r="CF37" i="13"/>
  <c r="G9" i="20"/>
  <c r="F9" i="20"/>
  <c r="CF143" i="22"/>
  <c r="CF118" i="24"/>
  <c r="CF77" i="22"/>
  <c r="CF39" i="24"/>
  <c r="CF91" i="25"/>
  <c r="CF130" i="24"/>
  <c r="CF119" i="25"/>
  <c r="C125" i="13"/>
  <c r="CF124" i="13"/>
  <c r="CF48" i="13"/>
  <c r="C49" i="13"/>
  <c r="C86" i="13"/>
  <c r="CF85" i="13"/>
  <c r="CF51" i="22"/>
  <c r="CF130" i="22"/>
  <c r="CF66" i="25"/>
  <c r="C132" i="13"/>
  <c r="CF131" i="13"/>
  <c r="CF105" i="13"/>
  <c r="C106" i="13"/>
  <c r="C21" i="13"/>
  <c r="CF20" i="13"/>
  <c r="C98" i="13"/>
  <c r="CF97" i="13"/>
  <c r="CF12" i="22"/>
  <c r="CF67" i="22"/>
  <c r="CF104" i="23"/>
  <c r="CF25" i="22"/>
  <c r="CF132" i="25"/>
  <c r="CF14" i="24"/>
  <c r="CF65" i="23"/>
  <c r="CF53" i="24"/>
  <c r="CF78" i="23"/>
  <c r="CF89" i="13"/>
  <c r="C90" i="13"/>
  <c r="C70" i="13"/>
  <c r="CF69" i="13"/>
  <c r="C28" i="13"/>
  <c r="CF27" i="13"/>
  <c r="F11" i="20" l="1"/>
  <c r="CF40" i="25"/>
  <c r="CF26" i="25"/>
  <c r="CF79" i="25"/>
  <c r="CF106" i="25"/>
  <c r="CF14" i="25"/>
  <c r="CF55" i="25"/>
  <c r="CF91" i="24"/>
  <c r="CF27" i="24"/>
  <c r="CF68" i="24"/>
  <c r="CF79" i="24"/>
  <c r="CF108" i="24"/>
  <c r="CF26" i="23"/>
  <c r="CF41" i="23"/>
  <c r="CF120" i="23"/>
  <c r="CF17" i="23"/>
  <c r="CF91" i="23"/>
  <c r="CF131" i="23"/>
  <c r="CF53" i="23"/>
  <c r="CF105" i="22"/>
  <c r="CF120" i="22"/>
  <c r="CF39" i="22"/>
  <c r="CF91" i="22"/>
  <c r="CF55" i="13"/>
  <c r="CF76" i="13"/>
  <c r="C77" i="13"/>
  <c r="C14" i="13"/>
  <c r="CF13" i="13"/>
  <c r="CF43" i="13"/>
  <c r="C44" i="13"/>
  <c r="CF119" i="13"/>
  <c r="C120" i="13"/>
  <c r="CF38" i="13"/>
  <c r="C113" i="13"/>
  <c r="CF112" i="13"/>
  <c r="CF141" i="13"/>
  <c r="C142" i="13"/>
  <c r="C63" i="13"/>
  <c r="CF62" i="13"/>
  <c r="CF54" i="24"/>
  <c r="CF15" i="24"/>
  <c r="C107" i="13"/>
  <c r="CF106" i="13"/>
  <c r="CF52" i="22"/>
  <c r="C87" i="13"/>
  <c r="CF86" i="13"/>
  <c r="C126" i="13"/>
  <c r="CF125" i="13"/>
  <c r="CF78" i="22"/>
  <c r="CF70" i="13"/>
  <c r="C71" i="13"/>
  <c r="CF68" i="22"/>
  <c r="CF21" i="13"/>
  <c r="C22" i="13"/>
  <c r="CF67" i="25"/>
  <c r="CF49" i="13"/>
  <c r="C50" i="13"/>
  <c r="CF131" i="24"/>
  <c r="CF119" i="24"/>
  <c r="C91" i="13"/>
  <c r="CF90" i="13"/>
  <c r="CF133" i="25"/>
  <c r="CF26" i="22"/>
  <c r="CF131" i="22"/>
  <c r="CF40" i="24"/>
  <c r="CF28" i="13"/>
  <c r="C29" i="13"/>
  <c r="CF79" i="23"/>
  <c r="CF56" i="13"/>
  <c r="C57" i="13"/>
  <c r="CF66" i="23"/>
  <c r="CF105" i="23"/>
  <c r="CF13" i="22"/>
  <c r="C99" i="13"/>
  <c r="CF98" i="13"/>
  <c r="CF132" i="13"/>
  <c r="C133" i="13"/>
  <c r="CF120" i="25"/>
  <c r="CF92" i="25"/>
  <c r="CF15" i="25" l="1"/>
  <c r="CF56" i="25"/>
  <c r="CF107" i="25"/>
  <c r="CF27" i="25"/>
  <c r="CF80" i="25"/>
  <c r="CF41" i="25"/>
  <c r="CF28" i="24"/>
  <c r="CF92" i="24"/>
  <c r="CF109" i="24"/>
  <c r="CF80" i="24"/>
  <c r="CF69" i="24"/>
  <c r="CF27" i="23"/>
  <c r="CF54" i="23"/>
  <c r="CF121" i="23"/>
  <c r="CF18" i="23"/>
  <c r="CF92" i="23"/>
  <c r="CF132" i="23"/>
  <c r="CF42" i="23"/>
  <c r="CF121" i="22"/>
  <c r="CF92" i="22"/>
  <c r="CF40" i="22"/>
  <c r="CF106" i="22"/>
  <c r="CF77" i="13"/>
  <c r="C78" i="13"/>
  <c r="C45" i="13"/>
  <c r="CF44" i="13"/>
  <c r="CF14" i="13"/>
  <c r="C15" i="13"/>
  <c r="C64" i="13"/>
  <c r="CF63" i="13"/>
  <c r="C114" i="13"/>
  <c r="CF113" i="13"/>
  <c r="C143" i="13"/>
  <c r="CF142" i="13"/>
  <c r="C121" i="13"/>
  <c r="CF120" i="13"/>
  <c r="CF93" i="25"/>
  <c r="CF133" i="13"/>
  <c r="C134" i="13"/>
  <c r="CF27" i="22"/>
  <c r="CF91" i="13"/>
  <c r="C92" i="13"/>
  <c r="CF120" i="24"/>
  <c r="CF22" i="13"/>
  <c r="C23" i="13"/>
  <c r="CF69" i="22"/>
  <c r="C58" i="13"/>
  <c r="CF57" i="13"/>
  <c r="C30" i="13"/>
  <c r="CF29" i="13"/>
  <c r="CF134" i="25"/>
  <c r="CF50" i="13"/>
  <c r="C51" i="13"/>
  <c r="CF68" i="25"/>
  <c r="CF79" i="22"/>
  <c r="CF55" i="24"/>
  <c r="CF67" i="23"/>
  <c r="CF41" i="24"/>
  <c r="CF132" i="24"/>
  <c r="CF126" i="13"/>
  <c r="C127" i="13"/>
  <c r="CF87" i="13"/>
  <c r="CF121" i="25"/>
  <c r="C100" i="13"/>
  <c r="CF99" i="13"/>
  <c r="CF14" i="22"/>
  <c r="CF106" i="23"/>
  <c r="CF80" i="23"/>
  <c r="CF132" i="22"/>
  <c r="CF71" i="13"/>
  <c r="C72" i="13"/>
  <c r="CF53" i="22"/>
  <c r="CF107" i="13"/>
  <c r="C108" i="13"/>
  <c r="CF16" i="24"/>
  <c r="CF57" i="25" l="1"/>
  <c r="CF42" i="25"/>
  <c r="CF81" i="25"/>
  <c r="CF16" i="25"/>
  <c r="CF28" i="25"/>
  <c r="CF108" i="25"/>
  <c r="CF93" i="24"/>
  <c r="CF29" i="24"/>
  <c r="CF70" i="24"/>
  <c r="CF81" i="24"/>
  <c r="CF110" i="24"/>
  <c r="CF28" i="23"/>
  <c r="CF43" i="23"/>
  <c r="CF93" i="23"/>
  <c r="CF122" i="23"/>
  <c r="CF55" i="23"/>
  <c r="CF133" i="23"/>
  <c r="CF19" i="23"/>
  <c r="CF107" i="22"/>
  <c r="CF93" i="22"/>
  <c r="CF41" i="22"/>
  <c r="CF122" i="22"/>
  <c r="CF78" i="13"/>
  <c r="C79" i="13"/>
  <c r="C16" i="13"/>
  <c r="CF15" i="13"/>
  <c r="CF45" i="13"/>
  <c r="CF121" i="13"/>
  <c r="C122" i="13"/>
  <c r="CF143" i="13"/>
  <c r="CF114" i="13"/>
  <c r="C115" i="13"/>
  <c r="C65" i="13"/>
  <c r="CF64" i="13"/>
  <c r="C73" i="13"/>
  <c r="CF72" i="13"/>
  <c r="CF15" i="22"/>
  <c r="CF122" i="25"/>
  <c r="CF68" i="23"/>
  <c r="C52" i="13"/>
  <c r="CF51" i="13"/>
  <c r="CF94" i="25"/>
  <c r="CF54" i="22"/>
  <c r="C128" i="13"/>
  <c r="CF127" i="13"/>
  <c r="CF42" i="24"/>
  <c r="CF80" i="22"/>
  <c r="CF135" i="25"/>
  <c r="C31" i="13"/>
  <c r="CF30" i="13"/>
  <c r="CF70" i="22"/>
  <c r="CF17" i="24"/>
  <c r="CF108" i="13"/>
  <c r="CF100" i="13"/>
  <c r="C101" i="13"/>
  <c r="CF133" i="24"/>
  <c r="CF69" i="25"/>
  <c r="C24" i="13"/>
  <c r="CF23" i="13"/>
  <c r="CF121" i="24"/>
  <c r="CF92" i="13"/>
  <c r="C93" i="13"/>
  <c r="C135" i="13"/>
  <c r="CF134" i="13"/>
  <c r="CF133" i="22"/>
  <c r="CF81" i="23"/>
  <c r="CF107" i="23"/>
  <c r="CF56" i="24"/>
  <c r="CF58" i="13"/>
  <c r="C59" i="13"/>
  <c r="CF28" i="22"/>
  <c r="CF109" i="25" l="1"/>
  <c r="CF17" i="25"/>
  <c r="CF43" i="25"/>
  <c r="CF29" i="25"/>
  <c r="CF82" i="25"/>
  <c r="CF58" i="25"/>
  <c r="CF30" i="24"/>
  <c r="CF94" i="24"/>
  <c r="CF111" i="24"/>
  <c r="CF71" i="24"/>
  <c r="CF82" i="24"/>
  <c r="CF29" i="23"/>
  <c r="CF94" i="23"/>
  <c r="CF20" i="23"/>
  <c r="CF56" i="23"/>
  <c r="CF134" i="23"/>
  <c r="CF123" i="23"/>
  <c r="CF44" i="23"/>
  <c r="CF123" i="22"/>
  <c r="CF94" i="22"/>
  <c r="CF42" i="22"/>
  <c r="CF108" i="22"/>
  <c r="CF79" i="13"/>
  <c r="C80" i="13"/>
  <c r="C17" i="13"/>
  <c r="CF16" i="13"/>
  <c r="C66" i="13"/>
  <c r="CF65" i="13"/>
  <c r="CF115" i="13"/>
  <c r="CF122" i="13"/>
  <c r="CF57" i="24"/>
  <c r="CF122" i="24"/>
  <c r="C94" i="13"/>
  <c r="CF93" i="13"/>
  <c r="CF29" i="22"/>
  <c r="CF108" i="23"/>
  <c r="CF18" i="24"/>
  <c r="CF128" i="13"/>
  <c r="C129" i="13"/>
  <c r="CF95" i="25"/>
  <c r="CF123" i="25"/>
  <c r="CF31" i="13"/>
  <c r="CF69" i="23"/>
  <c r="CF16" i="22"/>
  <c r="CF73" i="13"/>
  <c r="CF135" i="13"/>
  <c r="C136" i="13"/>
  <c r="CF70" i="25"/>
  <c r="CF82" i="23"/>
  <c r="CF101" i="13"/>
  <c r="CF43" i="24"/>
  <c r="CF55" i="22"/>
  <c r="CF52" i="13"/>
  <c r="CF59" i="13"/>
  <c r="CF134" i="22"/>
  <c r="CF24" i="13"/>
  <c r="CF134" i="24"/>
  <c r="CF71" i="22"/>
  <c r="CF136" i="25"/>
  <c r="CF81" i="22"/>
  <c r="CF59" i="25" l="1"/>
  <c r="CF30" i="25"/>
  <c r="CF18" i="25"/>
  <c r="CF44" i="25"/>
  <c r="CF110" i="25"/>
  <c r="CF83" i="25"/>
  <c r="CF95" i="24"/>
  <c r="CF31" i="24"/>
  <c r="CF83" i="24"/>
  <c r="CF72" i="24"/>
  <c r="CF112" i="24"/>
  <c r="CF30" i="23"/>
  <c r="CF45" i="23"/>
  <c r="CF21" i="23"/>
  <c r="CF124" i="23"/>
  <c r="CF57" i="23"/>
  <c r="CF135" i="23"/>
  <c r="CF95" i="23"/>
  <c r="CF109" i="22"/>
  <c r="CF95" i="22"/>
  <c r="CF43" i="22"/>
  <c r="CF124" i="22"/>
  <c r="CF80" i="13"/>
  <c r="CF17" i="13"/>
  <c r="CF66" i="13"/>
  <c r="CF135" i="22"/>
  <c r="CF129" i="13"/>
  <c r="CF56" i="22"/>
  <c r="CF83" i="23"/>
  <c r="CF136" i="13"/>
  <c r="CF17" i="22"/>
  <c r="CF19" i="24"/>
  <c r="CF109" i="23"/>
  <c r="CF72" i="22"/>
  <c r="CF124" i="25"/>
  <c r="CF96" i="25"/>
  <c r="CF123" i="24"/>
  <c r="CF82" i="22"/>
  <c r="CF135" i="24"/>
  <c r="CF137" i="25"/>
  <c r="CF44" i="24"/>
  <c r="CF71" i="25"/>
  <c r="CF70" i="23"/>
  <c r="CF30" i="22"/>
  <c r="CF94" i="13"/>
  <c r="CF58" i="24"/>
  <c r="CF84" i="25" l="1"/>
  <c r="CF31" i="25"/>
  <c r="CF60" i="25"/>
  <c r="CF45" i="25"/>
  <c r="CF111" i="25"/>
  <c r="CF19" i="25"/>
  <c r="CF32" i="24"/>
  <c r="CF96" i="24"/>
  <c r="CF113" i="24"/>
  <c r="CF114" i="24"/>
  <c r="CF73" i="24"/>
  <c r="CF84" i="24"/>
  <c r="CF31" i="23"/>
  <c r="CF96" i="23"/>
  <c r="CF22" i="23"/>
  <c r="CF23" i="23"/>
  <c r="CF58" i="23"/>
  <c r="CF136" i="23"/>
  <c r="CF125" i="23"/>
  <c r="CF46" i="23"/>
  <c r="CF125" i="22"/>
  <c r="CF96" i="22"/>
  <c r="CF44" i="22"/>
  <c r="CF110" i="22"/>
  <c r="CF59" i="24"/>
  <c r="CF71" i="23"/>
  <c r="CF72" i="25"/>
  <c r="CF83" i="22"/>
  <c r="CF124" i="24"/>
  <c r="CF73" i="22"/>
  <c r="CF20" i="24"/>
  <c r="CF57" i="22"/>
  <c r="CF45" i="24"/>
  <c r="CF125" i="25"/>
  <c r="CF110" i="23"/>
  <c r="CF18" i="22"/>
  <c r="CF84" i="23"/>
  <c r="CF31" i="22"/>
  <c r="CF136" i="24"/>
  <c r="CF138" i="25"/>
  <c r="CF97" i="25"/>
  <c r="CF136" i="22"/>
  <c r="CF46" i="25" l="1"/>
  <c r="CF32" i="25"/>
  <c r="CF20" i="25"/>
  <c r="CF112" i="25"/>
  <c r="CF62" i="25"/>
  <c r="CF61" i="25"/>
  <c r="CF85" i="25"/>
  <c r="CF97" i="24"/>
  <c r="CF33" i="24"/>
  <c r="CF85" i="24"/>
  <c r="CF75" i="24"/>
  <c r="CF74" i="24"/>
  <c r="CF32" i="23"/>
  <c r="CF137" i="23"/>
  <c r="CF47" i="23"/>
  <c r="CF59" i="23"/>
  <c r="CF126" i="23"/>
  <c r="CF127" i="23"/>
  <c r="CF97" i="23"/>
  <c r="CF111" i="22"/>
  <c r="CF97" i="22"/>
  <c r="CF45" i="22"/>
  <c r="CF127" i="22"/>
  <c r="CF126" i="22"/>
  <c r="CF98" i="25"/>
  <c r="CF72" i="23"/>
  <c r="CF137" i="24"/>
  <c r="CF85" i="23"/>
  <c r="CF127" i="25"/>
  <c r="CF126" i="25"/>
  <c r="CF84" i="22"/>
  <c r="CF137" i="22"/>
  <c r="CF139" i="25"/>
  <c r="CF140" i="25"/>
  <c r="CF32" i="22"/>
  <c r="CF19" i="22"/>
  <c r="CF111" i="23"/>
  <c r="CF58" i="22"/>
  <c r="CF21" i="24"/>
  <c r="CF75" i="22"/>
  <c r="CF74" i="22"/>
  <c r="CF73" i="25"/>
  <c r="CF46" i="24"/>
  <c r="CF125" i="24"/>
  <c r="CF60" i="24"/>
  <c r="CF86" i="25" l="1"/>
  <c r="CF114" i="25"/>
  <c r="CF113" i="25"/>
  <c r="CF33" i="25"/>
  <c r="CF47" i="25"/>
  <c r="CF21" i="25"/>
  <c r="CF34" i="24"/>
  <c r="CF98" i="24"/>
  <c r="CF86" i="24"/>
  <c r="CF33" i="23"/>
  <c r="CF49" i="23"/>
  <c r="CF48" i="23"/>
  <c r="CF98" i="23"/>
  <c r="CF60" i="23"/>
  <c r="CF138" i="23"/>
  <c r="CF46" i="22"/>
  <c r="CF98" i="22"/>
  <c r="CF112" i="22"/>
  <c r="CF59" i="22"/>
  <c r="CF126" i="24"/>
  <c r="CF127" i="24"/>
  <c r="CF47" i="24"/>
  <c r="CF22" i="24"/>
  <c r="CF138" i="22"/>
  <c r="CF85" i="22"/>
  <c r="CF86" i="23"/>
  <c r="CF74" i="25"/>
  <c r="CF75" i="25"/>
  <c r="CF20" i="22"/>
  <c r="CF99" i="25"/>
  <c r="CF62" i="24"/>
  <c r="CF61" i="24"/>
  <c r="CF112" i="23"/>
  <c r="CF33" i="22"/>
  <c r="CF138" i="24"/>
  <c r="CF73" i="23"/>
  <c r="CF48" i="25" l="1"/>
  <c r="CF49" i="25"/>
  <c r="CF22" i="25"/>
  <c r="CF23" i="25"/>
  <c r="CF34" i="25"/>
  <c r="CF88" i="25"/>
  <c r="CF87" i="25"/>
  <c r="CF99" i="24"/>
  <c r="CF36" i="24"/>
  <c r="CF35" i="24"/>
  <c r="CF87" i="24"/>
  <c r="CF88" i="24"/>
  <c r="CF34" i="23"/>
  <c r="CF140" i="23"/>
  <c r="CF139" i="23"/>
  <c r="CF61" i="23"/>
  <c r="CF62" i="23"/>
  <c r="CF99" i="23"/>
  <c r="CF99" i="22"/>
  <c r="CF114" i="22"/>
  <c r="CF113" i="22"/>
  <c r="CF47" i="22"/>
  <c r="CF21" i="22"/>
  <c r="CF48" i="24"/>
  <c r="CF140" i="24"/>
  <c r="CF139" i="24"/>
  <c r="CF87" i="23"/>
  <c r="CF88" i="23"/>
  <c r="CF140" i="22"/>
  <c r="CF139" i="22"/>
  <c r="CF75" i="23"/>
  <c r="CF74" i="23"/>
  <c r="CF34" i="22"/>
  <c r="CF23" i="24"/>
  <c r="CF60" i="22"/>
  <c r="CF114" i="23"/>
  <c r="CF113" i="23"/>
  <c r="CF100" i="25"/>
  <c r="CF86" i="22"/>
  <c r="CF35" i="25" l="1"/>
  <c r="CF100" i="24"/>
  <c r="CF35" i="23"/>
  <c r="CF36" i="23"/>
  <c r="CF100" i="23"/>
  <c r="CF101" i="23"/>
  <c r="CF48" i="22"/>
  <c r="CF49" i="22"/>
  <c r="CF101" i="22"/>
  <c r="CF100" i="22"/>
  <c r="CF88" i="22"/>
  <c r="CF87" i="22"/>
  <c r="Y16" i="14"/>
  <c r="V21" i="14"/>
  <c r="V33" i="14"/>
  <c r="V19" i="14"/>
  <c r="Z35" i="14"/>
  <c r="X34" i="14"/>
  <c r="V18" i="14"/>
  <c r="Y22" i="14"/>
  <c r="AB36" i="14"/>
  <c r="Y34" i="14"/>
  <c r="V28" i="14"/>
  <c r="Y21" i="14"/>
  <c r="V20" i="14"/>
  <c r="AB13" i="14"/>
  <c r="W30" i="14"/>
  <c r="AB18" i="14"/>
  <c r="W33" i="14"/>
  <c r="AB11" i="14"/>
  <c r="Z31" i="14"/>
  <c r="AA35" i="14"/>
  <c r="Y23" i="14"/>
  <c r="Z32" i="14"/>
  <c r="AB17" i="14"/>
  <c r="AC35" i="14"/>
  <c r="AD32" i="14"/>
  <c r="Y12" i="14"/>
  <c r="Y20" i="14"/>
  <c r="AB25" i="14"/>
  <c r="AD36" i="14"/>
  <c r="W32" i="14"/>
  <c r="AN25" i="14"/>
  <c r="CF36" i="22"/>
  <c r="CF35" i="22"/>
  <c r="AE22" i="14"/>
  <c r="CF49" i="24"/>
  <c r="AH18" i="14"/>
  <c r="AE21" i="14"/>
  <c r="AH36" i="14"/>
  <c r="AE19" i="14"/>
  <c r="AE27" i="14"/>
  <c r="AM30" i="14"/>
  <c r="AE23" i="14"/>
  <c r="AF34" i="14"/>
  <c r="AK21" i="14"/>
  <c r="AM36" i="14"/>
  <c r="AE13" i="14"/>
  <c r="AM34" i="14"/>
  <c r="AJ36" i="14"/>
  <c r="AG33" i="14"/>
  <c r="AH26" i="14"/>
  <c r="AH33" i="14"/>
  <c r="AH32" i="14"/>
  <c r="AE36" i="14"/>
  <c r="AK33" i="14"/>
  <c r="AE28" i="14"/>
  <c r="AL30" i="14"/>
  <c r="AJ34" i="14"/>
  <c r="AE32" i="14"/>
  <c r="AJ31" i="14"/>
  <c r="AG34" i="14"/>
  <c r="AL33" i="14"/>
  <c r="AF31" i="14"/>
  <c r="AE24" i="14"/>
  <c r="AJ30" i="14"/>
  <c r="AK14" i="14"/>
  <c r="AL32" i="14"/>
  <c r="AE30" i="14"/>
  <c r="AK16" i="14"/>
  <c r="AH15" i="14"/>
  <c r="AK35" i="14"/>
  <c r="AM32" i="14"/>
  <c r="AH12" i="14"/>
  <c r="AH28" i="14"/>
  <c r="AI36" i="14"/>
  <c r="AM33" i="14"/>
  <c r="AH16" i="14"/>
  <c r="AK25" i="14"/>
  <c r="AK11" i="14"/>
  <c r="AK29" i="14"/>
  <c r="AH22" i="14"/>
  <c r="AL35" i="14"/>
  <c r="AK24" i="14"/>
  <c r="AH23" i="14"/>
  <c r="AK26" i="14"/>
  <c r="AK17" i="14"/>
  <c r="AF30" i="14"/>
  <c r="AF35" i="14"/>
  <c r="AK22" i="14"/>
  <c r="AI31" i="14"/>
  <c r="AH14" i="14"/>
  <c r="AL34" i="14"/>
  <c r="AH21" i="14"/>
  <c r="AK27" i="14"/>
  <c r="AE15" i="14"/>
  <c r="AF32" i="14"/>
  <c r="AH35" i="14"/>
  <c r="AH17" i="14"/>
  <c r="AH30" i="14"/>
  <c r="AE33" i="14"/>
  <c r="AL36" i="14"/>
  <c r="AE34" i="14"/>
  <c r="AJ32" i="14"/>
  <c r="AE18" i="14"/>
  <c r="AK12" i="14"/>
  <c r="AK34" i="14"/>
  <c r="AK23" i="14"/>
  <c r="AE17" i="14"/>
  <c r="AK20" i="14"/>
  <c r="AH19" i="14"/>
  <c r="AK19" i="14"/>
  <c r="AK13" i="14"/>
  <c r="AK30" i="14"/>
  <c r="AI35" i="14"/>
  <c r="AE31" i="14"/>
  <c r="AH20" i="14"/>
  <c r="AG30" i="14"/>
  <c r="AF33" i="14"/>
  <c r="AK31" i="14"/>
  <c r="AE26" i="14"/>
  <c r="AK18" i="14"/>
  <c r="AK32" i="14"/>
  <c r="AJ33" i="14"/>
  <c r="AI33" i="14"/>
  <c r="AK15" i="14"/>
  <c r="AK28" i="14"/>
  <c r="AG35" i="14"/>
  <c r="AI30" i="14"/>
  <c r="AE29" i="14"/>
  <c r="AE14" i="14"/>
  <c r="AI32" i="14"/>
  <c r="AH24" i="14"/>
  <c r="AH11" i="14"/>
  <c r="AH13" i="14"/>
  <c r="AH31" i="14"/>
  <c r="AM31" i="14"/>
  <c r="AL31" i="14"/>
  <c r="AG36" i="14"/>
  <c r="AI34" i="14"/>
  <c r="AG31" i="14"/>
  <c r="CF23" i="22"/>
  <c r="CF22" i="22"/>
  <c r="CF101" i="25"/>
  <c r="AQ26" i="14"/>
  <c r="AT11" i="14"/>
  <c r="AN28" i="14"/>
  <c r="AQ29" i="14"/>
  <c r="AT31" i="14"/>
  <c r="AT21" i="14"/>
  <c r="AO32" i="14"/>
  <c r="AP35" i="14"/>
  <c r="AU32" i="14"/>
  <c r="AN26" i="14"/>
  <c r="AQ28" i="14"/>
  <c r="AT15" i="14"/>
  <c r="AO33" i="14"/>
  <c r="AU31" i="14"/>
  <c r="AN18" i="14"/>
  <c r="AN31" i="14"/>
  <c r="AT24" i="14"/>
  <c r="AT27" i="14"/>
  <c r="AN17" i="14"/>
  <c r="AV36" i="14"/>
  <c r="AP32" i="14"/>
  <c r="AS33" i="14"/>
  <c r="AQ21" i="14"/>
  <c r="AV33" i="14"/>
  <c r="AN24" i="14"/>
  <c r="AR33" i="14"/>
  <c r="AR30" i="14"/>
  <c r="AT32" i="14"/>
  <c r="AT18" i="14"/>
  <c r="AU34" i="14"/>
  <c r="AO34" i="14"/>
  <c r="AS32" i="14"/>
  <c r="AP34" i="14"/>
  <c r="AQ27" i="14"/>
  <c r="AN22" i="14"/>
  <c r="AN21" i="14"/>
  <c r="AT22" i="14"/>
  <c r="AT25" i="14"/>
  <c r="AT36" i="14"/>
  <c r="AN11" i="14"/>
  <c r="AQ13" i="14"/>
  <c r="AN35" i="14"/>
  <c r="AT26" i="14"/>
  <c r="AQ30" i="14"/>
  <c r="AQ23" i="14"/>
  <c r="AN33" i="14"/>
  <c r="AQ20" i="14"/>
  <c r="AR31" i="14"/>
  <c r="AV32" i="14"/>
  <c r="AU33" i="14"/>
  <c r="AN30" i="14"/>
  <c r="AQ14" i="14"/>
  <c r="AN15" i="14"/>
  <c r="AS31" i="14"/>
  <c r="AQ25" i="14"/>
  <c r="AO30" i="14"/>
  <c r="AN32" i="14"/>
  <c r="AQ15" i="14"/>
  <c r="AV30" i="14"/>
  <c r="AP31" i="14"/>
  <c r="AT16" i="14"/>
  <c r="AT30" i="14"/>
  <c r="AS34" i="14"/>
  <c r="AN34" i="14"/>
  <c r="AQ33" i="14"/>
  <c r="AT20" i="14"/>
  <c r="AR36" i="14"/>
  <c r="AT35" i="14"/>
  <c r="AQ31" i="14"/>
  <c r="AP33" i="14"/>
  <c r="AN20" i="14"/>
  <c r="AO35" i="14"/>
  <c r="AT14" i="14"/>
  <c r="AT17" i="14"/>
  <c r="AQ35" i="14"/>
  <c r="AO31" i="14"/>
  <c r="AN14" i="14"/>
  <c r="AS35" i="14"/>
  <c r="AN13" i="14"/>
  <c r="AR35" i="14"/>
  <c r="AT34" i="14"/>
  <c r="AS30" i="14"/>
  <c r="AP30" i="14"/>
  <c r="AT29" i="14"/>
  <c r="AV35" i="14"/>
  <c r="AN12" i="14"/>
  <c r="AQ11" i="14"/>
  <c r="AQ34" i="14"/>
  <c r="AR32" i="14"/>
  <c r="AN27" i="14"/>
  <c r="AQ36" i="14"/>
  <c r="AQ19" i="14"/>
  <c r="AU35" i="14"/>
  <c r="AT23" i="14"/>
  <c r="AN23" i="14"/>
  <c r="AT19" i="14"/>
  <c r="AQ16" i="14"/>
  <c r="AQ17" i="14"/>
  <c r="AT33" i="14"/>
  <c r="AQ32" i="14"/>
  <c r="AT13" i="14"/>
  <c r="AP36" i="14"/>
  <c r="AK36" i="14"/>
  <c r="AQ24" i="14"/>
  <c r="AV34" i="14"/>
  <c r="AT28" i="14"/>
  <c r="AQ22" i="14"/>
  <c r="AV31" i="14"/>
  <c r="CF61" i="22"/>
  <c r="CF62" i="22"/>
  <c r="AQ12" i="14"/>
  <c r="AT12" i="14"/>
  <c r="AH27" i="14"/>
  <c r="CF36" i="25" l="1"/>
  <c r="AN36" i="14"/>
  <c r="AU36" i="14"/>
  <c r="AS36" i="14"/>
  <c r="AN19" i="14"/>
  <c r="AN29" i="14"/>
  <c r="AN16" i="14"/>
  <c r="AU30" i="14"/>
  <c r="AO36" i="14"/>
  <c r="AR34" i="14"/>
  <c r="AQ18" i="14"/>
  <c r="CF101" i="24"/>
  <c r="AH34" i="14"/>
  <c r="AF36" i="14"/>
  <c r="AE16" i="14"/>
  <c r="AE25" i="14"/>
  <c r="AH25" i="14"/>
  <c r="AM35" i="14"/>
  <c r="AE12" i="14"/>
  <c r="AE11" i="14"/>
  <c r="AE20" i="14"/>
  <c r="AE35" i="14"/>
  <c r="AG32" i="14"/>
  <c r="AJ35" i="14"/>
  <c r="AH29" i="14"/>
  <c r="V12" i="14"/>
  <c r="V17" i="14"/>
  <c r="AD34" i="14"/>
  <c r="V35" i="14"/>
  <c r="Y28" i="14"/>
  <c r="AD30" i="14"/>
  <c r="AB34" i="14"/>
  <c r="AB16" i="14"/>
  <c r="AD33" i="14"/>
  <c r="AA33" i="14"/>
  <c r="AB26" i="14"/>
  <c r="AB27" i="14"/>
  <c r="X31" i="14"/>
  <c r="AB24" i="14"/>
  <c r="AA30" i="14"/>
  <c r="Y13" i="14"/>
  <c r="AA34" i="14"/>
  <c r="Z33" i="14"/>
  <c r="Y14" i="14"/>
  <c r="X35" i="14"/>
  <c r="V22" i="14"/>
  <c r="V36" i="14"/>
  <c r="Y27" i="14"/>
  <c r="X36" i="14"/>
  <c r="Y35" i="14"/>
  <c r="W36" i="14"/>
  <c r="AC34" i="14"/>
  <c r="AC31" i="14"/>
  <c r="AB33" i="14"/>
  <c r="AB19" i="14"/>
  <c r="V15" i="14"/>
  <c r="AB32" i="14"/>
  <c r="Y32" i="14"/>
  <c r="Y19" i="14"/>
  <c r="V16" i="14"/>
  <c r="V31" i="14"/>
  <c r="AA31" i="14"/>
  <c r="V32" i="14"/>
  <c r="AB15" i="14"/>
  <c r="X30" i="14"/>
  <c r="Y11" i="14"/>
  <c r="AB30" i="14"/>
  <c r="AA36" i="14"/>
  <c r="Y31" i="14"/>
  <c r="V30" i="14"/>
  <c r="V14" i="14"/>
  <c r="Y25" i="14"/>
  <c r="AB22" i="14"/>
  <c r="AB35" i="14"/>
  <c r="V25" i="14"/>
  <c r="V11" i="14"/>
  <c r="AB29" i="14"/>
  <c r="V23" i="14"/>
  <c r="Z30" i="14"/>
  <c r="Y36" i="14"/>
  <c r="V13" i="14"/>
  <c r="X33" i="14"/>
  <c r="AC33" i="14"/>
  <c r="X32" i="14"/>
  <c r="W31" i="14"/>
  <c r="Y18" i="14"/>
  <c r="Y33" i="14"/>
  <c r="Z36" i="14"/>
  <c r="Y26" i="14"/>
  <c r="AB23" i="14"/>
  <c r="AB14" i="14"/>
  <c r="AB20" i="14"/>
  <c r="AA32" i="14"/>
  <c r="AD31" i="14"/>
  <c r="V24" i="14"/>
  <c r="Y24" i="14"/>
  <c r="V27" i="14"/>
  <c r="AC36" i="14"/>
  <c r="AB21" i="14"/>
  <c r="V26" i="14"/>
  <c r="AB12" i="14"/>
  <c r="Y30" i="14"/>
  <c r="Y29" i="14"/>
  <c r="AD35" i="14"/>
  <c r="Y17" i="14"/>
  <c r="V34" i="14"/>
  <c r="Y15" i="14"/>
  <c r="AB28" i="14"/>
  <c r="W34" i="14"/>
  <c r="W35" i="14"/>
  <c r="AC32" i="14"/>
  <c r="Z34" i="14"/>
  <c r="AB31" i="14"/>
  <c r="AC30" i="14"/>
  <c r="V29" i="14"/>
  <c r="S16" i="14"/>
  <c r="T31" i="14"/>
  <c r="M17" i="14"/>
  <c r="M21" i="14"/>
  <c r="S33" i="14"/>
  <c r="P16" i="14"/>
  <c r="U35" i="14"/>
  <c r="M16" i="14"/>
  <c r="S29" i="14"/>
  <c r="P19" i="14"/>
  <c r="M19" i="14"/>
  <c r="R34" i="14"/>
  <c r="P29" i="14"/>
  <c r="N30" i="14"/>
  <c r="P33" i="14"/>
  <c r="M29" i="14"/>
  <c r="M24" i="14"/>
  <c r="M34" i="14"/>
  <c r="M32" i="14"/>
  <c r="S28" i="14"/>
  <c r="U34" i="14"/>
  <c r="M31" i="14"/>
  <c r="P18" i="14"/>
  <c r="Q32" i="14"/>
  <c r="U33" i="14"/>
  <c r="S32" i="14"/>
  <c r="M26" i="14"/>
  <c r="S22" i="14"/>
  <c r="P12" i="14"/>
  <c r="S36" i="14"/>
  <c r="N33" i="14"/>
  <c r="M11" i="14"/>
  <c r="S31" i="14"/>
  <c r="M25" i="14"/>
  <c r="P27" i="14"/>
  <c r="S13" i="14"/>
  <c r="S17" i="14"/>
  <c r="S26" i="14"/>
  <c r="S35" i="14"/>
  <c r="P11" i="14"/>
  <c r="P24" i="14"/>
  <c r="M36" i="14"/>
  <c r="R31" i="14"/>
  <c r="S11" i="14"/>
  <c r="P26" i="14"/>
  <c r="M30" i="14"/>
  <c r="S34" i="14"/>
  <c r="M14" i="14"/>
  <c r="N31" i="14"/>
  <c r="R32" i="14"/>
  <c r="S25" i="14"/>
  <c r="M28" i="14"/>
  <c r="R35" i="14"/>
  <c r="S18" i="14"/>
  <c r="P17" i="14"/>
  <c r="Q36" i="14"/>
  <c r="O31" i="14"/>
  <c r="S24" i="14"/>
  <c r="R30" i="14"/>
  <c r="Q30" i="14"/>
  <c r="M15" i="14"/>
  <c r="O34" i="14"/>
  <c r="M33" i="14"/>
  <c r="S23" i="14"/>
  <c r="P13" i="14"/>
  <c r="P23" i="14"/>
  <c r="O36" i="14"/>
  <c r="M13" i="14"/>
  <c r="Q31" i="14"/>
  <c r="S20" i="14"/>
  <c r="U32" i="14"/>
  <c r="P36" i="14"/>
  <c r="U36" i="14"/>
  <c r="M20" i="14"/>
  <c r="Q34" i="14"/>
  <c r="M23" i="14"/>
  <c r="P22" i="14"/>
  <c r="S27" i="14"/>
  <c r="S14" i="14"/>
  <c r="P15" i="14"/>
  <c r="U31" i="14"/>
  <c r="T33" i="14"/>
  <c r="N36" i="14"/>
  <c r="M35" i="14"/>
  <c r="N35" i="14"/>
  <c r="M27" i="14"/>
  <c r="R33" i="14"/>
  <c r="S30" i="14"/>
  <c r="T34" i="14"/>
  <c r="S15" i="14"/>
  <c r="Q35" i="14"/>
  <c r="P30" i="14"/>
  <c r="P20" i="14"/>
  <c r="Q33" i="14"/>
  <c r="N32" i="14"/>
  <c r="S12" i="14"/>
  <c r="O30" i="14"/>
  <c r="N34" i="14"/>
  <c r="P31" i="14"/>
  <c r="S21" i="14"/>
  <c r="P25" i="14"/>
  <c r="T35" i="14"/>
  <c r="P28" i="14"/>
  <c r="T32" i="14"/>
  <c r="P14" i="14"/>
  <c r="M22" i="14"/>
  <c r="T30" i="14"/>
  <c r="T36" i="14"/>
  <c r="M12" i="14"/>
  <c r="O35" i="14"/>
  <c r="P21" i="14"/>
  <c r="P34" i="14"/>
  <c r="M18" i="14"/>
  <c r="R36" i="14"/>
  <c r="U30" i="14"/>
  <c r="O32" i="14"/>
  <c r="P32" i="14"/>
  <c r="P35" i="14"/>
  <c r="S19" i="14"/>
  <c r="O33" i="14"/>
  <c r="J31" i="14"/>
  <c r="K31" i="14"/>
  <c r="D30" i="14"/>
  <c r="J34" i="14"/>
  <c r="G29" i="14"/>
  <c r="E32" i="14"/>
  <c r="D25" i="14"/>
  <c r="H33" i="14"/>
  <c r="K33" i="14"/>
  <c r="J18" i="14"/>
  <c r="K36" i="14"/>
  <c r="D35" i="14"/>
  <c r="J30" i="14"/>
  <c r="F35" i="14"/>
  <c r="E36" i="14"/>
  <c r="D14" i="14"/>
  <c r="J17" i="14"/>
  <c r="G18" i="14"/>
  <c r="J23" i="14"/>
  <c r="K35" i="14"/>
  <c r="L32" i="14"/>
  <c r="D23" i="14"/>
  <c r="H34" i="14"/>
  <c r="J32" i="14"/>
  <c r="D12" i="14"/>
  <c r="D32" i="14"/>
  <c r="G11" i="14"/>
  <c r="G22" i="14"/>
  <c r="D27" i="14"/>
  <c r="D29" i="14"/>
  <c r="J28" i="14"/>
  <c r="J21" i="14"/>
  <c r="J33" i="14"/>
  <c r="J15" i="14"/>
  <c r="K34" i="14"/>
  <c r="H32" i="14"/>
  <c r="I31" i="14"/>
  <c r="D18" i="14"/>
  <c r="J16" i="14"/>
  <c r="G30" i="14"/>
  <c r="G21" i="14"/>
  <c r="G16" i="14"/>
  <c r="L31" i="14"/>
  <c r="I35" i="14"/>
  <c r="D19" i="14"/>
  <c r="G35" i="14"/>
  <c r="F36" i="14"/>
  <c r="E31" i="14"/>
  <c r="J25" i="14"/>
  <c r="G13" i="14"/>
  <c r="F34" i="14"/>
  <c r="G32" i="14"/>
  <c r="G26" i="14"/>
  <c r="J19" i="14"/>
  <c r="F30" i="14"/>
  <c r="G36" i="14"/>
  <c r="H36" i="14"/>
  <c r="J14" i="14"/>
  <c r="J12" i="14"/>
  <c r="L30" i="14"/>
  <c r="D22" i="14"/>
  <c r="D34" i="14"/>
  <c r="D28" i="14"/>
  <c r="J26" i="14"/>
  <c r="J13" i="14"/>
  <c r="J29" i="14"/>
  <c r="J35" i="14"/>
  <c r="D17" i="14"/>
  <c r="E30" i="14"/>
  <c r="L33" i="14"/>
  <c r="I34" i="14"/>
  <c r="D11" i="14"/>
  <c r="AM38" i="14" l="1"/>
  <c r="AM39" i="14" s="1"/>
  <c r="AD38" i="14"/>
  <c r="J8" i="20" s="1"/>
  <c r="AV38" i="14"/>
  <c r="L8" i="20" s="1"/>
  <c r="L34" i="14"/>
  <c r="F33" i="14"/>
  <c r="J27" i="14"/>
  <c r="L36" i="14"/>
  <c r="G17" i="14"/>
  <c r="I33" i="14"/>
  <c r="E33" i="14"/>
  <c r="D20" i="14"/>
  <c r="I32" i="14"/>
  <c r="G24" i="14"/>
  <c r="K30" i="14"/>
  <c r="G31" i="14"/>
  <c r="F32" i="14"/>
  <c r="D15" i="14"/>
  <c r="D31" i="14"/>
  <c r="D36" i="14"/>
  <c r="D26" i="14"/>
  <c r="G12" i="14"/>
  <c r="D16" i="14"/>
  <c r="G23" i="14"/>
  <c r="K32" i="14"/>
  <c r="J11" i="14"/>
  <c r="G19" i="14"/>
  <c r="G33" i="14"/>
  <c r="F31" i="14"/>
  <c r="H35" i="14"/>
  <c r="G25" i="14"/>
  <c r="D13" i="14"/>
  <c r="J22" i="14"/>
  <c r="J24" i="14"/>
  <c r="J20" i="14"/>
  <c r="E34" i="14"/>
  <c r="D21" i="14"/>
  <c r="E35" i="14"/>
  <c r="G34" i="14"/>
  <c r="D33" i="14"/>
  <c r="J36" i="14"/>
  <c r="G15" i="14"/>
  <c r="G28" i="14"/>
  <c r="G20" i="14"/>
  <c r="H31" i="14"/>
  <c r="I36" i="14"/>
  <c r="D24" i="14"/>
  <c r="G14" i="14"/>
  <c r="L35" i="14"/>
  <c r="H30" i="14"/>
  <c r="I30" i="14"/>
  <c r="G27" i="14"/>
  <c r="U38" i="14"/>
  <c r="K8" i="20" l="1"/>
  <c r="AD39" i="14"/>
  <c r="AV39" i="14"/>
  <c r="L38" i="14"/>
  <c r="H8" i="20" s="1"/>
  <c r="I8" i="20"/>
  <c r="U39" i="14"/>
  <c r="F8" i="20" l="1"/>
  <c r="L39" i="14"/>
</calcChain>
</file>

<file path=xl/sharedStrings.xml><?xml version="1.0" encoding="utf-8"?>
<sst xmlns="http://schemas.openxmlformats.org/spreadsheetml/2006/main" count="2195" uniqueCount="182">
  <si>
    <t>Instructions:</t>
  </si>
  <si>
    <t>Complete all green cells in each tab</t>
  </si>
  <si>
    <t>Green tabs require inputs from the proponent, all other tabs should be reviewed but do not require direct input</t>
  </si>
  <si>
    <t>To be filled in by proponent</t>
  </si>
  <si>
    <t>Calculated field - do not modify</t>
  </si>
  <si>
    <t>Tab</t>
  </si>
  <si>
    <t>Information</t>
  </si>
  <si>
    <t>Instructions</t>
  </si>
  <si>
    <t>Summary</t>
  </si>
  <si>
    <t>Displays a summary of the calculation of each evaluated component and calculates the final score</t>
  </si>
  <si>
    <t>No inputs are required in this sheet</t>
  </si>
  <si>
    <t>Transition Costs</t>
  </si>
  <si>
    <t>Costs for Transition-in</t>
  </si>
  <si>
    <t xml:space="preserve">Transition-in are calculated based on the effort estmated in "Transition Effort" and the Year 1 Long-Term Rates. No inputs are required in this sheet. </t>
  </si>
  <si>
    <t>Transition effort</t>
  </si>
  <si>
    <t>Effort required by role and resource type during Transition-in</t>
  </si>
  <si>
    <t>Enter expected effort required during the Transition-in phase that will be required for each role and resource type. Effort is not evaluated in the Financial Evaluation.</t>
  </si>
  <si>
    <t>Long Term Rates</t>
  </si>
  <si>
    <t>Hourly rates by Role and resource type. These rates apply for Core Services as well as for the Social Services Team</t>
  </si>
  <si>
    <t>Long Term Average Rate</t>
  </si>
  <si>
    <t>Average rate for each role</t>
  </si>
  <si>
    <t>No inputs are required in this sheet. The sheet calculates the average rate per year for each role using the data in the Long Term Rates tab</t>
  </si>
  <si>
    <t>Short Term Rates</t>
  </si>
  <si>
    <t>Hourly rates by Role and resource type. These rates apply for 'Other Services'</t>
  </si>
  <si>
    <t xml:space="preserve">Each cell requires a hourly rate inclusive of overhead costs  (labour, non-labour, overhead, etc.). Rates are requires for all onsite roles. Nearshore and offshore roles are optional but must be compeleted if hours are assigned.
If the location for a role does not exist (e.g. offshore), please leave the cell blank. </t>
  </si>
  <si>
    <t>Short Term Weighted Average</t>
  </si>
  <si>
    <t>Contains the weights used to calculate Short Term weighted average rates</t>
  </si>
  <si>
    <t>Weights are used in conjunction with Short Term Rates to calculate the weighted Short Term Average rates. No inputs are required on this sheet.</t>
  </si>
  <si>
    <t>Core Servies_YRX_Effort</t>
  </si>
  <si>
    <t>Estimated monthly effort in hours by role, application and service category. There is one sheet for each of the five years of the contract.</t>
  </si>
  <si>
    <t>The effort in hours by role, location, and seniority will be used to create the monthly cap. Complete all five sheets, if a role is not used the proponent may enter a 0 or leave the cell blank.
The effort proposed is expected to align with the service provision plan.</t>
  </si>
  <si>
    <t>Summarizes overall yearly costs by role.</t>
  </si>
  <si>
    <t>This page calculates the estimated monthly fee based on the estimated monthly effort and the rates for year 1. No input is required on this sheet.</t>
  </si>
  <si>
    <t>Social Services Team</t>
  </si>
  <si>
    <t>Roles of Social Service team</t>
  </si>
  <si>
    <t>Select roles and level of experience for each member of the Social Service Team. All members of the Social Services team will be charged at onsite rates.</t>
  </si>
  <si>
    <t>Committed Monthly Hours</t>
  </si>
  <si>
    <t xml:space="preserve">Full time of half-time hours can be selected for each of the positions. If total cost of team exceeds $3M per year, a penalty is automatically applied to deduct points from the overal score. </t>
  </si>
  <si>
    <t>Points will be based on the relative costs across the four categories</t>
  </si>
  <si>
    <t>No inputs are required. Proponents should check this tab to ensure commitment to total costs which appear in these cells</t>
  </si>
  <si>
    <t>Category</t>
  </si>
  <si>
    <t>Weighting</t>
  </si>
  <si>
    <t>Category Name</t>
  </si>
  <si>
    <t>Scoring Submission</t>
  </si>
  <si>
    <t>Year 1</t>
  </si>
  <si>
    <t>Year 2</t>
  </si>
  <si>
    <t>Year 3</t>
  </si>
  <si>
    <t>Year 4</t>
  </si>
  <si>
    <t>Year 5</t>
  </si>
  <si>
    <t>Average Long Term Rates</t>
  </si>
  <si>
    <t>Weighted Average Short-Term Rates</t>
  </si>
  <si>
    <t>N/A</t>
  </si>
  <si>
    <t>Points lost for Overage</t>
  </si>
  <si>
    <t>No inputs are required</t>
  </si>
  <si>
    <t>This sheet applies long-term rates to the transition effort estimated</t>
  </si>
  <si>
    <t>Transition Costs based on Effort, by role</t>
  </si>
  <si>
    <t>Role</t>
  </si>
  <si>
    <t>Onsite</t>
  </si>
  <si>
    <t>Nearshore</t>
  </si>
  <si>
    <t>Offshore</t>
  </si>
  <si>
    <t>Account Manager </t>
  </si>
  <si>
    <t>Application Administrator</t>
  </si>
  <si>
    <t>Application Architect</t>
  </si>
  <si>
    <t>Change Management Consultant</t>
  </si>
  <si>
    <t>Contract Manager</t>
  </si>
  <si>
    <t>Data Steward</t>
  </si>
  <si>
    <t>Data Warehouse Analyst</t>
  </si>
  <si>
    <t>Database Administrator</t>
  </si>
  <si>
    <t>Enterprise Architect</t>
  </si>
  <si>
    <t>Integration Specialist</t>
  </si>
  <si>
    <t>Project Director</t>
  </si>
  <si>
    <t>Project Support Coordinator</t>
  </si>
  <si>
    <t>Release Manager</t>
  </si>
  <si>
    <t>Report Developer</t>
  </si>
  <si>
    <t>Security Consultant</t>
  </si>
  <si>
    <t>Technical Architect</t>
  </si>
  <si>
    <t>Technical Writer</t>
  </si>
  <si>
    <t>Training Consultant</t>
  </si>
  <si>
    <t>User Experience Specialist</t>
  </si>
  <si>
    <t>Application Developer</t>
  </si>
  <si>
    <t>Business Analyst</t>
  </si>
  <si>
    <t>Help Desk Analyst</t>
  </si>
  <si>
    <t xml:space="preserve">Management Consultant </t>
  </si>
  <si>
    <t>Project Manager</t>
  </si>
  <si>
    <t xml:space="preserve">Systems/Technical Analyst </t>
  </si>
  <si>
    <t>Tester</t>
  </si>
  <si>
    <t>Total Expected Cost of Transition-In</t>
  </si>
  <si>
    <t>Enter the hours of effort expected for each role during Transition-In</t>
  </si>
  <si>
    <t>If a role is not utilized please leave the cell blank</t>
  </si>
  <si>
    <t>For each role with expected transition effort, the associated long-term rate for year 1 must exist</t>
  </si>
  <si>
    <t>Expected Transition effort by role</t>
  </si>
  <si>
    <t>Total Expected Hours</t>
  </si>
  <si>
    <t>Enter the long term hourly rate for each resource type (green cells only). These rates will apply for Core Services and the Social Sector Team</t>
  </si>
  <si>
    <t>Role descriptions including seniority level and location are contained in XX</t>
  </si>
  <si>
    <t>Where cells are merged, only one seniority level is required (as described in section XX)</t>
  </si>
  <si>
    <t>No input required. long term rates are averaged across geography and seniority</t>
  </si>
  <si>
    <t>Average rate by role</t>
  </si>
  <si>
    <t>Average rate / year</t>
  </si>
  <si>
    <t>Enter the short term hourly rate for each resource type. These rates will apply for 'other services'</t>
  </si>
  <si>
    <t xml:space="preserve">Onsite rates are required, Nearshore and offshore rates are optional. </t>
  </si>
  <si>
    <t>No input required. Short term rates are averaged across geography and seniority before weighting is applied</t>
  </si>
  <si>
    <t>Final weighted average</t>
  </si>
  <si>
    <t>Enter estimated average monthly hours required by resource type for service line by Application / work component for year 1 of core services</t>
  </si>
  <si>
    <t>If a specific role is not expected to have hours applicable for the application or service, please leave the cell blank.</t>
  </si>
  <si>
    <t>Core Services - ICM Effort</t>
  </si>
  <si>
    <t>Core Services - MyFS Effort</t>
  </si>
  <si>
    <t>Core Services - STADD Effort</t>
  </si>
  <si>
    <t>Core Services - Adopt BC Kids Portal Effort</t>
  </si>
  <si>
    <t>Core Services - PLMS Effort</t>
  </si>
  <si>
    <t>Core Services - MCP / OES Effort</t>
  </si>
  <si>
    <t>Core Services - MySS Effort</t>
  </si>
  <si>
    <t>Core Services - Administrative Portal Effort</t>
  </si>
  <si>
    <t>Core Services - Total Expected Effort</t>
  </si>
  <si>
    <t>Service</t>
  </si>
  <si>
    <t>Year 1 Monthly Effort</t>
  </si>
  <si>
    <t>Testing Services</t>
  </si>
  <si>
    <t>Portfolio and Resource Management Services</t>
  </si>
  <si>
    <t>Help Desk and Related Services</t>
  </si>
  <si>
    <t>Enter estimated average monthly hours required by resource type for service line by Application / work component for year 2 of core services</t>
  </si>
  <si>
    <t>Year 2 Monthly Effort</t>
  </si>
  <si>
    <t>Enter estimated average monthly hours required by resource type for service line by Application / work component for year 3 of core services</t>
  </si>
  <si>
    <t>Year 3 Monthly Effort</t>
  </si>
  <si>
    <t>Enter estimated average monthly hours required by resource type for service line by Application / work component for year 4 of core services</t>
  </si>
  <si>
    <t>Year 4 Monthly Effort</t>
  </si>
  <si>
    <t>Enter estimated average monthly hours required by resource type for service line by Application / work component for year 5 of core services</t>
  </si>
  <si>
    <t>Year 5 Monthly Effort</t>
  </si>
  <si>
    <t>No input required</t>
  </si>
  <si>
    <t>Confirm monthly cap for each year</t>
  </si>
  <si>
    <t>Base Services - Total Monthly Price</t>
  </si>
  <si>
    <t>By Role</t>
  </si>
  <si>
    <t>Total monthly price</t>
  </si>
  <si>
    <t>Choose role of Social Sector team member and seniority level, enter the time commitment (Full/Half time) for each role</t>
  </si>
  <si>
    <t>Ensure that the Social Sector Team total does not exceed the total maximum monthly cost in each year</t>
  </si>
  <si>
    <t>If Seniority Action instructs you to select a seniority level, please select a seniority level from the drop down</t>
  </si>
  <si>
    <t>Rates</t>
  </si>
  <si>
    <t>Monthly Cost</t>
  </si>
  <si>
    <t>Type</t>
  </si>
  <si>
    <t>Seniority Action</t>
  </si>
  <si>
    <t xml:space="preserve">Seniority </t>
  </si>
  <si>
    <t>Time Commitment</t>
  </si>
  <si>
    <t>Monthly Hours</t>
  </si>
  <si>
    <t>Add rows above if required</t>
  </si>
  <si>
    <t>Total Monthly Cost</t>
  </si>
  <si>
    <t>Maximum Monthly Cost</t>
  </si>
  <si>
    <t>Differential</t>
  </si>
  <si>
    <t>Point Differential</t>
  </si>
  <si>
    <t>Point Reduction</t>
  </si>
  <si>
    <t>Type of resource</t>
  </si>
  <si>
    <t>Monthly hours</t>
  </si>
  <si>
    <t>Full time</t>
  </si>
  <si>
    <t>Half time</t>
  </si>
  <si>
    <t>Single Seniority</t>
  </si>
  <si>
    <t>Select Seniority</t>
  </si>
  <si>
    <t>Annual Cap for Core Services</t>
  </si>
  <si>
    <t>Core Services Cap</t>
  </si>
  <si>
    <t>Enter the hours of effort expected for each role for the design, configuration and implementation of ServiceNow during the transition phase. Ongoing maintenance effort should be estimated in Years 1, 2, 3, 4, and 5</t>
  </si>
  <si>
    <t>Transition</t>
  </si>
  <si>
    <t>ServiceNow Design, Configure, and Implementation Effort Estimate</t>
  </si>
  <si>
    <t>ServiceNow Ongoing Maintenance Effort</t>
  </si>
  <si>
    <t>This sheet applies long-term rates to the ServiceNow Effort to create the cost estimate</t>
  </si>
  <si>
    <t>ServiceNow Design, Configure, and Implementation Cost by Role</t>
  </si>
  <si>
    <t>Total Expected Cost of Service Now Design, Configure &amp; Implement</t>
  </si>
  <si>
    <t>Ongoing Cost for Service Now</t>
  </si>
  <si>
    <t>Ongoing Cost for ServiceNow</t>
  </si>
  <si>
    <t>Transition-In Costs</t>
  </si>
  <si>
    <t>ServiceNow</t>
  </si>
  <si>
    <t>ServiceNow Costs</t>
  </si>
  <si>
    <t>ServiceNow Effort</t>
  </si>
  <si>
    <t>Costs for provision of ServiceNow</t>
  </si>
  <si>
    <t>Effort Required by role for ServiceNow</t>
  </si>
  <si>
    <t xml:space="preserve">No inputs are required on this sheet. Estimated effort is combined with long-term rates by role to create total estimated costs. </t>
  </si>
  <si>
    <t>Enter expected effort by role for the design, configuration and implementation of ServiceNow, to be completed during Transition-in. Also enter effort by role required for annual maintenance and support. License maintenance is paid directly by the Ministry.</t>
  </si>
  <si>
    <t xml:space="preserve">Each cell requires a hourly rate inclusive of all costs (labour, non-labour, overhead, etc.). Rates are required for all onsite roles. Nearshore and offshore roles are optional but must be compeleted if hours are assigned.
If the location for a role does not exist (e.g. offshore), please leave the cell blank. </t>
  </si>
  <si>
    <t xml:space="preserve">Onsite rates are required, nearshore and offshore rates are optional. If hours for a role are being proposed for the role in Core Services, Social Services Team, Transition Services, or ServiceNow Effort,  a rate must be provided. </t>
  </si>
  <si>
    <t>General Support IT Services</t>
  </si>
  <si>
    <t>Maintenance Services</t>
  </si>
  <si>
    <t>Management Services</t>
  </si>
  <si>
    <t>Asset and Artifact Management and Support Services</t>
  </si>
  <si>
    <t>Level</t>
  </si>
  <si>
    <t>Location</t>
  </si>
  <si>
    <t>Average Long Term Rate by Role</t>
  </si>
  <si>
    <t>Short Term Hourly Rate Weightings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</si>
</sst>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 numFmtId="166" formatCode="_(&quot;$&quot;* #,##0_);_(&quot;$&quot;* \(#,##0\);_(&quot;$&quot;* &quot;-&quot;??_);_(@_)"/>
    <numFmt numFmtId="167" formatCode="0.0%"/>
    <numFmt numFmtId="168" formatCode="0.0"/>
  </numFmts>
  <fonts count="14" x14ac:knownFonts="1">
    <font>
      <sz val="12"/>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sz val="12"/>
      <color theme="1"/>
      <name val="Calibri"/>
      <family val="2"/>
      <scheme val="minor"/>
    </font>
    <font>
      <sz val="11"/>
      <color rgb="FF000000"/>
      <name val="Calibri"/>
      <family val="2"/>
      <scheme val="minor"/>
    </font>
    <font>
      <b/>
      <sz val="12"/>
      <color theme="0"/>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b/>
      <sz val="11"/>
      <color rgb="FF000000"/>
      <name val="Calibri"/>
      <family val="2"/>
      <scheme val="minor"/>
    </font>
    <font>
      <sz val="14"/>
      <color theme="1"/>
      <name val="Calibri"/>
      <family val="2"/>
      <scheme val="minor"/>
    </font>
    <font>
      <sz val="18"/>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89">
    <xf numFmtId="0" fontId="0" fillId="0" borderId="0" xfId="0"/>
    <xf numFmtId="0" fontId="0" fillId="0" borderId="0" xfId="0" applyAlignment="1">
      <alignment vertical="center" wrapText="1"/>
    </xf>
    <xf numFmtId="0" fontId="0" fillId="0" borderId="1" xfId="0" applyBorder="1" applyAlignment="1">
      <alignment vertical="center" wrapText="1"/>
    </xf>
    <xf numFmtId="0" fontId="0" fillId="3" borderId="1" xfId="0" applyFill="1" applyBorder="1"/>
    <xf numFmtId="0" fontId="0" fillId="2" borderId="1" xfId="0" applyFill="1" applyBorder="1"/>
    <xf numFmtId="0" fontId="2" fillId="4" borderId="1" xfId="0" applyFont="1" applyFill="1" applyBorder="1" applyAlignment="1">
      <alignment wrapText="1"/>
    </xf>
    <xf numFmtId="0" fontId="2" fillId="4" borderId="1" xfId="0" applyFont="1" applyFill="1" applyBorder="1"/>
    <xf numFmtId="0" fontId="1" fillId="0" borderId="0" xfId="0" applyFont="1"/>
    <xf numFmtId="0" fontId="0" fillId="0" borderId="0" xfId="0" applyAlignment="1">
      <alignment horizontal="left" indent="1"/>
    </xf>
    <xf numFmtId="0" fontId="1" fillId="0" borderId="0" xfId="0" applyFont="1" applyAlignment="1">
      <alignment vertical="center" wrapText="1"/>
    </xf>
    <xf numFmtId="0" fontId="0" fillId="0" borderId="0" xfId="0" applyAlignment="1">
      <alignment horizontal="left" vertical="center" indent="1"/>
    </xf>
    <xf numFmtId="0" fontId="0" fillId="0" borderId="1" xfId="0" applyBorder="1"/>
    <xf numFmtId="0" fontId="1" fillId="0" borderId="6" xfId="0" applyFont="1" applyBorder="1" applyAlignment="1">
      <alignment vertical="center" wrapText="1"/>
    </xf>
    <xf numFmtId="0" fontId="5" fillId="0" borderId="1" xfId="0" applyFont="1" applyBorder="1" applyAlignment="1">
      <alignment vertical="center"/>
    </xf>
    <xf numFmtId="0" fontId="5" fillId="0" borderId="7" xfId="0" applyFont="1" applyBorder="1" applyAlignment="1">
      <alignment vertical="center"/>
    </xf>
    <xf numFmtId="0" fontId="0" fillId="0" borderId="7" xfId="0" applyBorder="1"/>
    <xf numFmtId="0" fontId="5" fillId="0" borderId="8" xfId="0" applyFont="1" applyBorder="1" applyAlignment="1">
      <alignment vertical="center"/>
    </xf>
    <xf numFmtId="0" fontId="0" fillId="0" borderId="8" xfId="0" applyBorder="1"/>
    <xf numFmtId="0" fontId="2" fillId="4" borderId="7" xfId="0" applyFont="1" applyFill="1" applyBorder="1" applyAlignment="1">
      <alignment horizontal="center"/>
    </xf>
    <xf numFmtId="0" fontId="2" fillId="4" borderId="0" xfId="0" applyFont="1" applyFill="1" applyAlignment="1">
      <alignment horizontal="center"/>
    </xf>
    <xf numFmtId="0" fontId="2" fillId="4" borderId="9" xfId="0" applyFont="1" applyFill="1" applyBorder="1" applyAlignment="1">
      <alignment horizontal="center"/>
    </xf>
    <xf numFmtId="165" fontId="0" fillId="5" borderId="1" xfId="1" applyNumberFormat="1" applyFont="1" applyFill="1" applyBorder="1"/>
    <xf numFmtId="165" fontId="0" fillId="5" borderId="1" xfId="0" applyNumberFormat="1" applyFill="1" applyBorder="1"/>
    <xf numFmtId="0" fontId="0" fillId="0" borderId="1" xfId="0" applyBorder="1" applyAlignment="1">
      <alignment horizontal="left" vertical="center" wrapText="1"/>
    </xf>
    <xf numFmtId="0" fontId="1" fillId="0" borderId="0" xfId="0" applyFont="1" applyAlignment="1">
      <alignment horizontal="center" vertical="center"/>
    </xf>
    <xf numFmtId="0" fontId="3" fillId="0" borderId="0" xfId="0" applyFont="1"/>
    <xf numFmtId="0" fontId="0" fillId="0" borderId="0" xfId="0" applyAlignment="1">
      <alignment vertical="center"/>
    </xf>
    <xf numFmtId="0" fontId="2" fillId="4" borderId="7" xfId="0" applyFont="1" applyFill="1" applyBorder="1"/>
    <xf numFmtId="0" fontId="7" fillId="0" borderId="0" xfId="0" applyFont="1" applyAlignment="1">
      <alignment horizontal="right"/>
    </xf>
    <xf numFmtId="0" fontId="2" fillId="4" borderId="13" xfId="0" applyFont="1" applyFill="1" applyBorder="1" applyAlignment="1">
      <alignment horizontal="center" vertical="center" wrapText="1"/>
    </xf>
    <xf numFmtId="0" fontId="0" fillId="0" borderId="0" xfId="0" applyAlignment="1">
      <alignment horizontal="left" wrapText="1" indent="1"/>
    </xf>
    <xf numFmtId="0" fontId="0" fillId="0" borderId="0" xfId="0" applyFill="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44" fontId="0" fillId="3" borderId="1" xfId="1" applyFont="1" applyFill="1" applyBorder="1"/>
    <xf numFmtId="0" fontId="0" fillId="0" borderId="0" xfId="0" applyAlignment="1">
      <alignment wrapText="1"/>
    </xf>
    <xf numFmtId="0" fontId="0" fillId="0" borderId="0" xfId="0" applyAlignment="1"/>
    <xf numFmtId="0" fontId="1" fillId="0" borderId="0" xfId="0" applyFont="1" applyFill="1"/>
    <xf numFmtId="0" fontId="0" fillId="0" borderId="0" xfId="0" applyFill="1" applyAlignment="1">
      <alignment horizontal="left" indent="1"/>
    </xf>
    <xf numFmtId="0" fontId="0" fillId="5" borderId="1" xfId="0" applyFill="1" applyBorder="1"/>
    <xf numFmtId="44" fontId="0" fillId="5" borderId="1" xfId="1" applyFont="1" applyFill="1" applyBorder="1"/>
    <xf numFmtId="165" fontId="1" fillId="5" borderId="1" xfId="1" applyNumberFormat="1" applyFont="1" applyFill="1" applyBorder="1"/>
    <xf numFmtId="0" fontId="5" fillId="0" borderId="2" xfId="0" applyFont="1" applyBorder="1" applyAlignment="1">
      <alignment vertical="center"/>
    </xf>
    <xf numFmtId="0" fontId="5" fillId="0" borderId="7" xfId="0" applyFont="1" applyFill="1" applyBorder="1" applyAlignment="1">
      <alignment vertical="center"/>
    </xf>
    <xf numFmtId="0" fontId="0" fillId="5" borderId="7" xfId="1" applyNumberFormat="1" applyFont="1" applyFill="1" applyBorder="1"/>
    <xf numFmtId="0" fontId="0" fillId="5" borderId="8" xfId="1" applyNumberFormat="1" applyFont="1" applyFill="1" applyBorder="1"/>
    <xf numFmtId="9" fontId="0" fillId="0" borderId="0" xfId="0" applyNumberFormat="1"/>
    <xf numFmtId="2" fontId="0" fillId="0" borderId="0" xfId="0" applyNumberFormat="1"/>
    <xf numFmtId="2" fontId="0" fillId="0" borderId="0" xfId="0" applyNumberFormat="1" applyAlignment="1">
      <alignment vertical="center" wrapText="1"/>
    </xf>
    <xf numFmtId="9" fontId="0" fillId="0" borderId="0" xfId="2" applyFont="1"/>
    <xf numFmtId="2" fontId="0" fillId="5" borderId="1" xfId="0" applyNumberFormat="1" applyFill="1" applyBorder="1"/>
    <xf numFmtId="2" fontId="0" fillId="3" borderId="5" xfId="1" applyNumberFormat="1" applyFont="1" applyFill="1" applyBorder="1" applyAlignment="1">
      <alignment horizontal="center"/>
    </xf>
    <xf numFmtId="0" fontId="9" fillId="0" borderId="0" xfId="0" applyFont="1"/>
    <xf numFmtId="0" fontId="2" fillId="4" borderId="7" xfId="0" applyFont="1" applyFill="1" applyBorder="1" applyAlignment="1">
      <alignment wrapText="1"/>
    </xf>
    <xf numFmtId="0" fontId="0" fillId="0" borderId="0" xfId="0" applyBorder="1" applyAlignment="1">
      <alignment vertical="center" wrapText="1"/>
    </xf>
    <xf numFmtId="0" fontId="0" fillId="0" borderId="14" xfId="0" applyBorder="1" applyAlignment="1">
      <alignment vertical="center" wrapText="1"/>
    </xf>
    <xf numFmtId="166" fontId="0" fillId="2" borderId="1" xfId="1" applyNumberFormat="1" applyFont="1" applyFill="1" applyBorder="1"/>
    <xf numFmtId="166" fontId="0" fillId="2" borderId="4" xfId="1" applyNumberFormat="1" applyFont="1" applyFill="1" applyBorder="1"/>
    <xf numFmtId="166" fontId="0" fillId="2" borderId="16" xfId="1" applyNumberFormat="1" applyFont="1" applyFill="1" applyBorder="1"/>
    <xf numFmtId="0" fontId="0" fillId="0" borderId="19" xfId="0" applyBorder="1"/>
    <xf numFmtId="0" fontId="0" fillId="0" borderId="18" xfId="0" applyBorder="1"/>
    <xf numFmtId="0" fontId="1" fillId="0" borderId="6" xfId="0" applyFont="1" applyBorder="1"/>
    <xf numFmtId="0" fontId="1" fillId="0" borderId="3" xfId="0" applyFont="1" applyBorder="1"/>
    <xf numFmtId="166" fontId="1" fillId="2" borderId="17" xfId="1" applyNumberFormat="1" applyFont="1" applyFill="1" applyBorder="1"/>
    <xf numFmtId="0" fontId="1" fillId="0" borderId="2" xfId="0" applyFont="1" applyBorder="1"/>
    <xf numFmtId="0" fontId="0" fillId="0" borderId="0" xfId="0" applyBorder="1"/>
    <xf numFmtId="2" fontId="0" fillId="3" borderId="1" xfId="1" applyNumberFormat="1" applyFont="1" applyFill="1" applyBorder="1"/>
    <xf numFmtId="165" fontId="1" fillId="2" borderId="1" xfId="0" applyNumberFormat="1" applyFont="1" applyFill="1" applyBorder="1"/>
    <xf numFmtId="165" fontId="0" fillId="2" borderId="1" xfId="0" applyNumberFormat="1" applyFont="1" applyFill="1" applyBorder="1"/>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10" fillId="0" borderId="6" xfId="0" applyFont="1" applyFill="1" applyBorder="1" applyAlignment="1">
      <alignment vertical="center"/>
    </xf>
    <xf numFmtId="1" fontId="1" fillId="0" borderId="6" xfId="0" applyNumberFormat="1" applyFont="1" applyBorder="1"/>
    <xf numFmtId="164" fontId="0" fillId="2" borderId="1" xfId="0" applyNumberFormat="1" applyFill="1" applyBorder="1"/>
    <xf numFmtId="167" fontId="0" fillId="0" borderId="1" xfId="2" applyNumberFormat="1" applyFont="1" applyFill="1" applyBorder="1" applyAlignment="1">
      <alignment horizontal="center"/>
    </xf>
    <xf numFmtId="164" fontId="1" fillId="0" borderId="6" xfId="0" applyNumberFormat="1" applyFont="1" applyBorder="1" applyAlignment="1">
      <alignment vertical="center" wrapText="1"/>
    </xf>
    <xf numFmtId="168" fontId="0" fillId="0" borderId="0" xfId="0" applyNumberFormat="1"/>
    <xf numFmtId="2" fontId="0" fillId="2" borderId="1" xfId="0" applyNumberFormat="1" applyFont="1" applyFill="1" applyBorder="1"/>
    <xf numFmtId="43" fontId="1" fillId="2" borderId="1" xfId="3" applyFont="1" applyFill="1" applyBorder="1"/>
    <xf numFmtId="44" fontId="1" fillId="0" borderId="6" xfId="1" applyFont="1" applyBorder="1"/>
    <xf numFmtId="44" fontId="0" fillId="2" borderId="1" xfId="1" applyFont="1" applyFill="1" applyBorder="1"/>
    <xf numFmtId="0" fontId="1" fillId="0" borderId="0" xfId="0" applyFont="1" applyBorder="1" applyAlignment="1">
      <alignment horizontal="center" vertical="center" wrapText="1"/>
    </xf>
    <xf numFmtId="0" fontId="0" fillId="0" borderId="0" xfId="0" applyBorder="1" applyAlignment="1">
      <alignment horizontal="left" indent="1"/>
    </xf>
    <xf numFmtId="0" fontId="0" fillId="6" borderId="0" xfId="0" applyFill="1" applyAlignment="1">
      <alignment horizontal="left" vertical="center" indent="1"/>
    </xf>
    <xf numFmtId="0" fontId="1" fillId="0" borderId="0" xfId="0" applyFont="1" applyBorder="1" applyAlignment="1">
      <alignment vertical="center" wrapText="1"/>
    </xf>
    <xf numFmtId="0" fontId="0" fillId="0" borderId="4" xfId="0" applyBorder="1" applyAlignment="1">
      <alignment horizontal="left" vertical="center" wrapText="1"/>
    </xf>
    <xf numFmtId="0" fontId="1" fillId="0" borderId="6" xfId="0" applyFont="1" applyBorder="1" applyAlignment="1">
      <alignment horizontal="center" vertical="center"/>
    </xf>
    <xf numFmtId="44" fontId="0" fillId="0" borderId="0" xfId="0" applyNumberFormat="1"/>
    <xf numFmtId="164" fontId="0" fillId="0" borderId="0" xfId="0" applyNumberFormat="1"/>
    <xf numFmtId="165" fontId="0" fillId="0" borderId="0" xfId="0" applyNumberFormat="1"/>
    <xf numFmtId="43" fontId="0" fillId="0" borderId="0" xfId="3" applyFont="1"/>
    <xf numFmtId="0" fontId="10" fillId="0" borderId="6" xfId="0" applyFont="1" applyFill="1" applyBorder="1" applyAlignment="1">
      <alignment horizontal="right" vertical="center"/>
    </xf>
    <xf numFmtId="0" fontId="0" fillId="0" borderId="6" xfId="0" applyBorder="1"/>
    <xf numFmtId="0" fontId="1" fillId="0" borderId="6" xfId="0" applyFont="1" applyBorder="1" applyAlignment="1">
      <alignment horizontal="right"/>
    </xf>
    <xf numFmtId="165" fontId="1" fillId="2" borderId="1" xfId="0" applyNumberFormat="1" applyFont="1" applyFill="1" applyBorder="1" applyAlignment="1">
      <alignment horizontal="center" vertical="center"/>
    </xf>
    <xf numFmtId="0" fontId="6" fillId="0" borderId="6" xfId="0" applyFont="1" applyFill="1" applyBorder="1" applyAlignment="1"/>
    <xf numFmtId="0" fontId="1" fillId="2"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2" fillId="4" borderId="1" xfId="0" applyFont="1" applyFill="1" applyBorder="1" applyAlignment="1">
      <alignment vertical="center"/>
    </xf>
    <xf numFmtId="0" fontId="13" fillId="4" borderId="1" xfId="0" applyFont="1" applyFill="1" applyBorder="1" applyAlignment="1">
      <alignment vertical="center"/>
    </xf>
    <xf numFmtId="0" fontId="2" fillId="4" borderId="1" xfId="0" applyFont="1" applyFill="1" applyBorder="1" applyAlignment="1">
      <alignment horizontal="left" vertical="center"/>
    </xf>
    <xf numFmtId="0" fontId="13" fillId="4" borderId="1" xfId="0" applyFont="1" applyFill="1" applyBorder="1" applyAlignment="1">
      <alignment horizontal="left" vertical="center"/>
    </xf>
    <xf numFmtId="0" fontId="2" fillId="4" borderId="1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left" vertical="center" wrapText="1"/>
    </xf>
    <xf numFmtId="0" fontId="2" fillId="4" borderId="1" xfId="0" applyNumberFormat="1" applyFont="1" applyFill="1" applyBorder="1" applyAlignment="1">
      <alignment horizontal="center" vertical="center"/>
    </xf>
    <xf numFmtId="0" fontId="5" fillId="0" borderId="10" xfId="0" applyFont="1" applyBorder="1" applyAlignment="1">
      <alignment vertical="center"/>
    </xf>
    <xf numFmtId="2" fontId="0" fillId="3" borderId="23" xfId="1" applyNumberFormat="1" applyFont="1" applyFill="1" applyBorder="1" applyAlignment="1">
      <alignment horizontal="center"/>
    </xf>
    <xf numFmtId="0" fontId="0" fillId="5" borderId="22" xfId="1" applyNumberFormat="1" applyFont="1" applyFill="1" applyBorder="1"/>
    <xf numFmtId="0" fontId="0" fillId="5" borderId="1" xfId="1" applyNumberFormat="1" applyFont="1" applyFill="1" applyBorder="1"/>
    <xf numFmtId="43" fontId="4" fillId="2" borderId="1" xfId="3" applyFont="1" applyFill="1" applyBorder="1"/>
    <xf numFmtId="0" fontId="2" fillId="4" borderId="15" xfId="0" applyFont="1" applyFill="1" applyBorder="1" applyAlignment="1">
      <alignment horizontal="left" vertical="center"/>
    </xf>
    <xf numFmtId="0" fontId="6" fillId="7" borderId="13" xfId="0" applyFont="1" applyFill="1" applyBorder="1" applyAlignment="1">
      <alignment horizontal="center" vertical="center" wrapText="1"/>
    </xf>
    <xf numFmtId="0" fontId="6" fillId="7" borderId="7" xfId="0" applyFont="1" applyFill="1" applyBorder="1" applyAlignment="1">
      <alignment horizontal="center" vertical="center" wrapText="1"/>
    </xf>
    <xf numFmtId="44" fontId="0" fillId="2" borderId="2" xfId="1" applyFont="1" applyFill="1" applyBorder="1" applyAlignment="1">
      <alignment horizontal="center"/>
    </xf>
    <xf numFmtId="44" fontId="0" fillId="2" borderId="3" xfId="1" applyFont="1" applyFill="1" applyBorder="1" applyAlignment="1">
      <alignment horizontal="center"/>
    </xf>
    <xf numFmtId="44" fontId="0" fillId="2" borderId="4" xfId="1" applyFont="1"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2" fontId="0" fillId="3" borderId="2" xfId="1" applyNumberFormat="1" applyFont="1" applyFill="1" applyBorder="1" applyAlignment="1">
      <alignment horizontal="center"/>
    </xf>
    <xf numFmtId="2" fontId="0" fillId="3" borderId="3" xfId="1" applyNumberFormat="1" applyFont="1" applyFill="1" applyBorder="1" applyAlignment="1">
      <alignment horizontal="center"/>
    </xf>
    <xf numFmtId="2" fontId="0" fillId="3" borderId="4" xfId="1" applyNumberFormat="1" applyFont="1" applyFill="1" applyBorder="1" applyAlignment="1">
      <alignment horizontal="center"/>
    </xf>
    <xf numFmtId="44" fontId="0" fillId="2" borderId="2" xfId="1"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4" borderId="6"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5" xfId="0" applyFont="1" applyFill="1" applyBorder="1" applyAlignment="1">
      <alignment horizontal="center" vertical="center" wrapText="1"/>
    </xf>
    <xf numFmtId="44" fontId="0" fillId="3" borderId="2" xfId="1" applyFont="1" applyFill="1" applyBorder="1" applyAlignment="1">
      <alignment horizontal="center"/>
    </xf>
    <xf numFmtId="44" fontId="0" fillId="3" borderId="3" xfId="1" applyFont="1" applyFill="1" applyBorder="1" applyAlignment="1">
      <alignment horizontal="center"/>
    </xf>
    <xf numFmtId="44" fontId="0" fillId="3" borderId="4" xfId="1" applyFont="1" applyFill="1" applyBorder="1" applyAlignment="1">
      <alignment horizontal="center"/>
    </xf>
    <xf numFmtId="0" fontId="1" fillId="0" borderId="1" xfId="0" applyFont="1" applyBorder="1" applyAlignment="1">
      <alignment horizontal="center" vertical="center"/>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4" borderId="20" xfId="0" applyFont="1" applyFill="1" applyBorder="1" applyAlignment="1">
      <alignment horizontal="center" wrapText="1"/>
    </xf>
    <xf numFmtId="2" fontId="0" fillId="3" borderId="10" xfId="1" applyNumberFormat="1" applyFont="1" applyFill="1" applyBorder="1" applyAlignment="1">
      <alignment horizontal="center"/>
    </xf>
    <xf numFmtId="2" fontId="0" fillId="3" borderId="11" xfId="1" applyNumberFormat="1" applyFont="1" applyFill="1" applyBorder="1" applyAlignment="1">
      <alignment horizontal="center"/>
    </xf>
    <xf numFmtId="2" fontId="0" fillId="3" borderId="12" xfId="1" applyNumberFormat="1" applyFont="1" applyFill="1" applyBorder="1" applyAlignment="1">
      <alignment horizontal="center"/>
    </xf>
    <xf numFmtId="0" fontId="0" fillId="5" borderId="2" xfId="1" applyNumberFormat="1" applyFont="1" applyFill="1" applyBorder="1" applyAlignment="1">
      <alignment horizontal="center"/>
    </xf>
    <xf numFmtId="0" fontId="0" fillId="5" borderId="3" xfId="1" applyNumberFormat="1" applyFont="1" applyFill="1" applyBorder="1" applyAlignment="1">
      <alignment horizontal="center"/>
    </xf>
    <xf numFmtId="0" fontId="0" fillId="5" borderId="4" xfId="1" applyNumberFormat="1" applyFont="1" applyFill="1" applyBorder="1" applyAlignment="1">
      <alignment horizontal="center"/>
    </xf>
    <xf numFmtId="0" fontId="0" fillId="5" borderId="10" xfId="1" applyNumberFormat="1" applyFont="1" applyFill="1" applyBorder="1" applyAlignment="1">
      <alignment horizontal="center"/>
    </xf>
    <xf numFmtId="0" fontId="0" fillId="5" borderId="11" xfId="1" applyNumberFormat="1" applyFont="1" applyFill="1" applyBorder="1" applyAlignment="1">
      <alignment horizontal="center"/>
    </xf>
    <xf numFmtId="0" fontId="0" fillId="5" borderId="12" xfId="1" applyNumberFormat="1" applyFont="1" applyFill="1" applyBorder="1" applyAlignment="1">
      <alignment horizontal="center"/>
    </xf>
    <xf numFmtId="0" fontId="0" fillId="5" borderId="5" xfId="1" applyNumberFormat="1" applyFont="1" applyFill="1" applyBorder="1" applyAlignment="1">
      <alignment horizontal="center"/>
    </xf>
    <xf numFmtId="0" fontId="0" fillId="5" borderId="6" xfId="1" applyNumberFormat="1" applyFont="1" applyFill="1" applyBorder="1" applyAlignment="1">
      <alignment horizontal="center"/>
    </xf>
    <xf numFmtId="0" fontId="0" fillId="5" borderId="14" xfId="1" applyNumberFormat="1" applyFont="1" applyFill="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2" fillId="4" borderId="2" xfId="0" applyNumberFormat="1" applyFont="1" applyFill="1" applyBorder="1" applyAlignment="1">
      <alignment horizontal="center" wrapText="1"/>
    </xf>
    <xf numFmtId="0" fontId="2" fillId="4" borderId="3" xfId="0" applyNumberFormat="1" applyFont="1" applyFill="1" applyBorder="1" applyAlignment="1">
      <alignment horizontal="center" wrapText="1"/>
    </xf>
    <xf numFmtId="0" fontId="2" fillId="4" borderId="4" xfId="0" applyNumberFormat="1" applyFont="1" applyFill="1" applyBorder="1" applyAlignment="1">
      <alignment horizontal="center" wrapText="1"/>
    </xf>
    <xf numFmtId="0" fontId="2" fillId="4" borderId="1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5" borderId="1" xfId="1" applyNumberFormat="1" applyFont="1" applyFill="1" applyBorder="1" applyAlignment="1">
      <alignment horizontal="center"/>
    </xf>
    <xf numFmtId="0" fontId="0" fillId="5" borderId="8" xfId="1" applyNumberFormat="1" applyFont="1" applyFill="1" applyBorder="1" applyAlignment="1">
      <alignment horizontal="center"/>
    </xf>
    <xf numFmtId="0" fontId="0" fillId="5" borderId="7" xfId="1" applyNumberFormat="1" applyFont="1" applyFill="1" applyBorder="1" applyAlignment="1">
      <alignment horizontal="center"/>
    </xf>
    <xf numFmtId="166" fontId="0" fillId="5" borderId="2" xfId="1" applyNumberFormat="1" applyFont="1" applyFill="1" applyBorder="1" applyAlignment="1">
      <alignment horizontal="center"/>
    </xf>
    <xf numFmtId="166" fontId="0" fillId="5" borderId="3" xfId="1" applyNumberFormat="1" applyFont="1" applyFill="1" applyBorder="1" applyAlignment="1">
      <alignment horizontal="center"/>
    </xf>
    <xf numFmtId="166" fontId="0" fillId="5" borderId="4" xfId="1" applyNumberFormat="1" applyFont="1" applyFill="1" applyBorder="1" applyAlignment="1">
      <alignment horizontal="center"/>
    </xf>
    <xf numFmtId="166" fontId="0" fillId="5" borderId="17" xfId="1" applyNumberFormat="1" applyFont="1" applyFill="1" applyBorder="1" applyAlignment="1">
      <alignment horizontal="center"/>
    </xf>
    <xf numFmtId="0" fontId="2" fillId="4" borderId="1"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wrapText="1"/>
    </xf>
    <xf numFmtId="0" fontId="2" fillId="4" borderId="4" xfId="0" applyFont="1" applyFill="1" applyBorder="1" applyAlignment="1">
      <alignment horizontal="center" vertical="center"/>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2" fillId="4" borderId="21" xfId="0" applyFont="1" applyFill="1" applyBorder="1" applyAlignment="1">
      <alignment horizontal="center"/>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D8C5-AA10-5140-9708-9364E82BB338}">
  <dimension ref="B2:G28"/>
  <sheetViews>
    <sheetView showGridLines="0" workbookViewId="0"/>
  </sheetViews>
  <sheetFormatPr defaultColWidth="11" defaultRowHeight="15.6" x14ac:dyDescent="0.3"/>
  <cols>
    <col min="1" max="1" width="2.59765625" customWidth="1"/>
    <col min="2" max="2" width="31.19921875" customWidth="1"/>
    <col min="3" max="3" width="1.796875" customWidth="1"/>
    <col min="4" max="4" width="27.796875" customWidth="1"/>
    <col min="5" max="5" width="50.59765625" customWidth="1"/>
    <col min="6" max="6" width="92.59765625" customWidth="1"/>
  </cols>
  <sheetData>
    <row r="2" spans="2:7" x14ac:dyDescent="0.3">
      <c r="B2" s="7" t="s">
        <v>0</v>
      </c>
    </row>
    <row r="3" spans="2:7" x14ac:dyDescent="0.3">
      <c r="B3" s="36" t="s">
        <v>1</v>
      </c>
      <c r="C3" s="36"/>
      <c r="E3" s="35"/>
    </row>
    <row r="4" spans="2:7" x14ac:dyDescent="0.3">
      <c r="B4" s="36" t="s">
        <v>2</v>
      </c>
      <c r="C4" s="36"/>
      <c r="E4" s="35"/>
    </row>
    <row r="5" spans="2:7" x14ac:dyDescent="0.3">
      <c r="B5" s="30"/>
      <c r="C5" s="30"/>
      <c r="E5" s="30"/>
    </row>
    <row r="6" spans="2:7" x14ac:dyDescent="0.3">
      <c r="B6" s="3" t="s">
        <v>3</v>
      </c>
      <c r="G6" s="25"/>
    </row>
    <row r="7" spans="2:7" x14ac:dyDescent="0.3">
      <c r="B7" s="4" t="s">
        <v>4</v>
      </c>
    </row>
    <row r="9" spans="2:7" x14ac:dyDescent="0.3">
      <c r="D9" s="87" t="s">
        <v>5</v>
      </c>
      <c r="E9" s="24" t="s">
        <v>6</v>
      </c>
      <c r="F9" s="24" t="s">
        <v>7</v>
      </c>
    </row>
    <row r="10" spans="2:7" ht="31.2" x14ac:dyDescent="0.3">
      <c r="D10" s="97" t="s">
        <v>8</v>
      </c>
      <c r="E10" s="86" t="s">
        <v>9</v>
      </c>
      <c r="F10" s="2" t="s">
        <v>10</v>
      </c>
    </row>
    <row r="11" spans="2:7" ht="31.2" x14ac:dyDescent="0.3">
      <c r="D11" s="97" t="s">
        <v>11</v>
      </c>
      <c r="E11" s="86" t="s">
        <v>12</v>
      </c>
      <c r="F11" s="2" t="s">
        <v>13</v>
      </c>
    </row>
    <row r="12" spans="2:7" ht="31.2" x14ac:dyDescent="0.3">
      <c r="D12" s="98" t="s">
        <v>14</v>
      </c>
      <c r="E12" s="86" t="s">
        <v>15</v>
      </c>
      <c r="F12" s="2" t="s">
        <v>16</v>
      </c>
    </row>
    <row r="13" spans="2:7" ht="31.2" x14ac:dyDescent="0.3">
      <c r="D13" s="97" t="s">
        <v>166</v>
      </c>
      <c r="E13" s="86" t="s">
        <v>168</v>
      </c>
      <c r="F13" s="2" t="s">
        <v>170</v>
      </c>
    </row>
    <row r="14" spans="2:7" ht="46.8" x14ac:dyDescent="0.3">
      <c r="D14" s="98" t="s">
        <v>167</v>
      </c>
      <c r="E14" s="86" t="s">
        <v>169</v>
      </c>
      <c r="F14" s="2" t="s">
        <v>171</v>
      </c>
    </row>
    <row r="15" spans="2:7" ht="62.4" x14ac:dyDescent="0.3">
      <c r="D15" s="98" t="s">
        <v>17</v>
      </c>
      <c r="E15" s="86" t="s">
        <v>18</v>
      </c>
      <c r="F15" s="2" t="s">
        <v>172</v>
      </c>
    </row>
    <row r="16" spans="2:7" ht="31.2" x14ac:dyDescent="0.3">
      <c r="D16" s="97" t="s">
        <v>19</v>
      </c>
      <c r="E16" s="86" t="s">
        <v>20</v>
      </c>
      <c r="F16" s="2" t="s">
        <v>21</v>
      </c>
    </row>
    <row r="17" spans="4:6" ht="62.4" x14ac:dyDescent="0.3">
      <c r="D17" s="98" t="s">
        <v>22</v>
      </c>
      <c r="E17" s="86" t="s">
        <v>23</v>
      </c>
      <c r="F17" s="2" t="s">
        <v>24</v>
      </c>
    </row>
    <row r="18" spans="4:6" ht="31.2" x14ac:dyDescent="0.3">
      <c r="D18" s="97" t="s">
        <v>25</v>
      </c>
      <c r="E18" s="86" t="s">
        <v>26</v>
      </c>
      <c r="F18" s="2" t="s">
        <v>27</v>
      </c>
    </row>
    <row r="19" spans="4:6" ht="52.5" customHeight="1" x14ac:dyDescent="0.3">
      <c r="D19" s="98" t="s">
        <v>28</v>
      </c>
      <c r="E19" s="86" t="s">
        <v>29</v>
      </c>
      <c r="F19" s="23" t="s">
        <v>30</v>
      </c>
    </row>
    <row r="20" spans="4:6" ht="31.2" x14ac:dyDescent="0.3">
      <c r="D20" s="97" t="s">
        <v>154</v>
      </c>
      <c r="E20" s="86" t="s">
        <v>31</v>
      </c>
      <c r="F20" s="23" t="s">
        <v>32</v>
      </c>
    </row>
    <row r="21" spans="4:6" ht="31.2" x14ac:dyDescent="0.3">
      <c r="D21" s="113" t="s">
        <v>33</v>
      </c>
      <c r="E21" s="86" t="s">
        <v>34</v>
      </c>
      <c r="F21" s="2" t="s">
        <v>35</v>
      </c>
    </row>
    <row r="22" spans="4:6" ht="31.2" x14ac:dyDescent="0.3">
      <c r="D22" s="114"/>
      <c r="E22" s="86" t="s">
        <v>36</v>
      </c>
      <c r="F22" s="23" t="s">
        <v>37</v>
      </c>
    </row>
    <row r="23" spans="4:6" x14ac:dyDescent="0.3">
      <c r="E23" s="26"/>
      <c r="F23" s="26"/>
    </row>
    <row r="25" spans="4:6" x14ac:dyDescent="0.3">
      <c r="D25" s="37"/>
    </row>
    <row r="26" spans="4:6" x14ac:dyDescent="0.3">
      <c r="D26" s="38"/>
    </row>
    <row r="27" spans="4:6" x14ac:dyDescent="0.3">
      <c r="D27" s="38"/>
    </row>
    <row r="28" spans="4:6" x14ac:dyDescent="0.3">
      <c r="D28" s="31"/>
    </row>
  </sheetData>
  <mergeCells count="1">
    <mergeCell ref="D21:D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AFA2-A0BB-45AA-902B-DF387625B72C}">
  <dimension ref="B2:L13"/>
  <sheetViews>
    <sheetView showGridLines="0" workbookViewId="0">
      <selection activeCell="F32" sqref="F32"/>
    </sheetView>
  </sheetViews>
  <sheetFormatPr defaultColWidth="8.796875" defaultRowHeight="15.6" x14ac:dyDescent="0.3"/>
  <cols>
    <col min="1" max="1" width="3.296875" customWidth="1"/>
    <col min="4" max="4" width="10.796875" customWidth="1"/>
    <col min="5" max="5" width="33.59765625" customWidth="1"/>
    <col min="6" max="7" width="17.09765625" customWidth="1"/>
    <col min="8" max="11" width="12.5" bestFit="1" customWidth="1"/>
    <col min="12" max="12" width="15" bestFit="1" customWidth="1"/>
  </cols>
  <sheetData>
    <row r="2" spans="2:12" x14ac:dyDescent="0.3">
      <c r="B2" s="69" t="s">
        <v>0</v>
      </c>
    </row>
    <row r="3" spans="2:12" x14ac:dyDescent="0.3">
      <c r="B3" s="8" t="s">
        <v>38</v>
      </c>
    </row>
    <row r="4" spans="2:12" x14ac:dyDescent="0.3">
      <c r="B4" s="8" t="s">
        <v>39</v>
      </c>
    </row>
    <row r="6" spans="2:12" x14ac:dyDescent="0.3">
      <c r="H6" s="96"/>
      <c r="I6" s="96"/>
      <c r="J6" s="96"/>
      <c r="K6" s="96"/>
      <c r="L6" s="96"/>
    </row>
    <row r="7" spans="2:12" x14ac:dyDescent="0.3">
      <c r="C7" s="29" t="s">
        <v>40</v>
      </c>
      <c r="D7" s="29" t="s">
        <v>41</v>
      </c>
      <c r="E7" s="29" t="s">
        <v>42</v>
      </c>
      <c r="F7" s="29" t="s">
        <v>43</v>
      </c>
      <c r="G7" s="29" t="s">
        <v>156</v>
      </c>
      <c r="H7" s="29" t="s">
        <v>44</v>
      </c>
      <c r="I7" s="29" t="s">
        <v>45</v>
      </c>
      <c r="J7" s="29" t="s">
        <v>46</v>
      </c>
      <c r="K7" s="29" t="s">
        <v>47</v>
      </c>
      <c r="L7" s="29" t="s">
        <v>48</v>
      </c>
    </row>
    <row r="8" spans="2:12" x14ac:dyDescent="0.3">
      <c r="C8" s="29">
        <v>1</v>
      </c>
      <c r="D8" s="29">
        <v>60</v>
      </c>
      <c r="E8" s="29" t="s">
        <v>153</v>
      </c>
      <c r="F8" s="67">
        <f>SUM(H8:L8)</f>
        <v>0</v>
      </c>
      <c r="G8" s="68"/>
      <c r="H8" s="68">
        <f>'Core Services Cap'!L38</f>
        <v>0</v>
      </c>
      <c r="I8" s="68">
        <f>'Core Services Cap'!U38</f>
        <v>0</v>
      </c>
      <c r="J8" s="68">
        <f>'Core Services Cap'!AD38</f>
        <v>0</v>
      </c>
      <c r="K8" s="68">
        <f>'Core Services Cap'!AM38</f>
        <v>0</v>
      </c>
      <c r="L8" s="68">
        <f>'Core Services Cap'!AV38</f>
        <v>0</v>
      </c>
    </row>
    <row r="9" spans="2:12" x14ac:dyDescent="0.3">
      <c r="C9" s="29">
        <v>2</v>
      </c>
      <c r="D9" s="29">
        <v>10</v>
      </c>
      <c r="E9" s="29" t="s">
        <v>49</v>
      </c>
      <c r="F9" s="67">
        <f>AVERAGE(H9:L9)</f>
        <v>0</v>
      </c>
      <c r="G9" s="68">
        <f>H9</f>
        <v>0</v>
      </c>
      <c r="H9" s="68">
        <f>'Long Term Average Rate'!D38</f>
        <v>0</v>
      </c>
      <c r="I9" s="68">
        <f>'Long Term Average Rate'!E38</f>
        <v>0</v>
      </c>
      <c r="J9" s="68">
        <f>'Long Term Average Rate'!F38</f>
        <v>0</v>
      </c>
      <c r="K9" s="68">
        <f>'Long Term Average Rate'!G38</f>
        <v>0</v>
      </c>
      <c r="L9" s="68">
        <f>'Long Term Average Rate'!H38</f>
        <v>0</v>
      </c>
    </row>
    <row r="10" spans="2:12" x14ac:dyDescent="0.3">
      <c r="C10" s="29">
        <v>4</v>
      </c>
      <c r="D10" s="29">
        <v>30</v>
      </c>
      <c r="E10" s="32" t="s">
        <v>50</v>
      </c>
      <c r="F10" s="67">
        <f>AVERAGE(H10:L10)</f>
        <v>0</v>
      </c>
      <c r="G10" s="68">
        <f>H10</f>
        <v>0</v>
      </c>
      <c r="H10" s="68">
        <f>'Short Term weighted average'!E38</f>
        <v>0</v>
      </c>
      <c r="I10" s="68">
        <f>'Short Term weighted average'!F38</f>
        <v>0</v>
      </c>
      <c r="J10" s="68">
        <f>'Short Term weighted average'!G38</f>
        <v>0</v>
      </c>
      <c r="K10" s="68">
        <f>'Short Term weighted average'!H38</f>
        <v>0</v>
      </c>
      <c r="L10" s="68">
        <f>'Short Term weighted average'!I38</f>
        <v>0</v>
      </c>
    </row>
    <row r="11" spans="2:12" x14ac:dyDescent="0.3">
      <c r="C11" s="29">
        <v>5</v>
      </c>
      <c r="D11" s="29" t="s">
        <v>51</v>
      </c>
      <c r="E11" s="32" t="s">
        <v>52</v>
      </c>
      <c r="F11" s="79">
        <f>MIN(SUM(H11:L11), 100)</f>
        <v>0</v>
      </c>
      <c r="G11" s="111"/>
      <c r="H11" s="78">
        <f>'Social Services Team'!O35</f>
        <v>0</v>
      </c>
      <c r="I11" s="78">
        <f>'Social Services Team'!P35</f>
        <v>0</v>
      </c>
      <c r="J11" s="78">
        <f>'Social Services Team'!Q35</f>
        <v>0</v>
      </c>
      <c r="K11" s="78">
        <f>'Social Services Team'!R35</f>
        <v>0</v>
      </c>
      <c r="L11" s="78">
        <f>'Social Services Team'!S35</f>
        <v>0</v>
      </c>
    </row>
    <row r="12" spans="2:12" x14ac:dyDescent="0.3">
      <c r="C12" s="29">
        <v>6</v>
      </c>
      <c r="D12" s="29" t="s">
        <v>51</v>
      </c>
      <c r="E12" s="32" t="s">
        <v>164</v>
      </c>
      <c r="F12" s="95" t="s">
        <v>51</v>
      </c>
      <c r="G12" s="68">
        <f>'Transition Costs'!L36</f>
        <v>0</v>
      </c>
      <c r="H12" s="68"/>
      <c r="I12" s="68"/>
      <c r="J12" s="68"/>
      <c r="K12" s="68"/>
      <c r="L12" s="68"/>
    </row>
    <row r="13" spans="2:12" x14ac:dyDescent="0.3">
      <c r="C13" s="29">
        <v>7</v>
      </c>
      <c r="D13" s="29" t="s">
        <v>51</v>
      </c>
      <c r="E13" s="32" t="s">
        <v>165</v>
      </c>
      <c r="F13" s="95" t="s">
        <v>51</v>
      </c>
      <c r="G13" s="68">
        <f>'ServiceNow Costs'!L38</f>
        <v>0</v>
      </c>
      <c r="H13" s="68">
        <f>'ServiceNow Costs'!U38</f>
        <v>0</v>
      </c>
      <c r="I13" s="68">
        <f>'ServiceNow Costs'!AD38</f>
        <v>0</v>
      </c>
      <c r="J13" s="68">
        <f>'ServiceNow Costs'!AM38</f>
        <v>0</v>
      </c>
      <c r="K13" s="68">
        <f>'ServiceNow Costs'!AV38</f>
        <v>0</v>
      </c>
      <c r="L13" s="68">
        <f>'ServiceNow Costs'!BE38</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59E5F-E039-4CBC-8949-E295DD45CCF8}">
  <dimension ref="B2:L36"/>
  <sheetViews>
    <sheetView showGridLines="0" workbookViewId="0">
      <selection activeCell="J17" sqref="J17:L17"/>
    </sheetView>
  </sheetViews>
  <sheetFormatPr defaultColWidth="11" defaultRowHeight="15.6" x14ac:dyDescent="0.3"/>
  <cols>
    <col min="1" max="1" width="3.296875" customWidth="1"/>
    <col min="3" max="3" width="26.296875" customWidth="1"/>
  </cols>
  <sheetData>
    <row r="2" spans="2:12" x14ac:dyDescent="0.3">
      <c r="B2" s="71" t="s">
        <v>7</v>
      </c>
    </row>
    <row r="3" spans="2:12" x14ac:dyDescent="0.3">
      <c r="B3" s="10" t="s">
        <v>53</v>
      </c>
    </row>
    <row r="4" spans="2:12" x14ac:dyDescent="0.3">
      <c r="B4" s="10" t="s">
        <v>54</v>
      </c>
    </row>
    <row r="5" spans="2:12" ht="19.5" customHeight="1" x14ac:dyDescent="0.3">
      <c r="D5" s="118" t="s">
        <v>55</v>
      </c>
      <c r="E5" s="119"/>
      <c r="F5" s="119"/>
      <c r="G5" s="119"/>
      <c r="H5" s="119"/>
      <c r="I5" s="119"/>
      <c r="J5" s="119"/>
      <c r="K5" s="119"/>
      <c r="L5" s="120"/>
    </row>
    <row r="6" spans="2:12" x14ac:dyDescent="0.3">
      <c r="C6" s="5" t="s">
        <v>56</v>
      </c>
      <c r="D6" s="121" t="s">
        <v>44</v>
      </c>
      <c r="E6" s="122"/>
      <c r="F6" s="122"/>
      <c r="G6" s="122"/>
      <c r="H6" s="122"/>
      <c r="I6" s="122"/>
      <c r="J6" s="122"/>
      <c r="K6" s="122"/>
      <c r="L6" s="123"/>
    </row>
    <row r="7" spans="2:12" x14ac:dyDescent="0.3">
      <c r="C7" s="5" t="s">
        <v>179</v>
      </c>
      <c r="D7" s="33" t="s">
        <v>57</v>
      </c>
      <c r="E7" s="33" t="s">
        <v>57</v>
      </c>
      <c r="F7" s="33" t="s">
        <v>57</v>
      </c>
      <c r="G7" s="33" t="s">
        <v>58</v>
      </c>
      <c r="H7" s="33" t="s">
        <v>58</v>
      </c>
      <c r="I7" s="33" t="s">
        <v>58</v>
      </c>
      <c r="J7" s="33" t="s">
        <v>59</v>
      </c>
      <c r="K7" s="33" t="s">
        <v>59</v>
      </c>
      <c r="L7" s="33" t="s">
        <v>59</v>
      </c>
    </row>
    <row r="8" spans="2:12" x14ac:dyDescent="0.3">
      <c r="C8" s="5" t="s">
        <v>178</v>
      </c>
      <c r="D8" s="33">
        <v>1</v>
      </c>
      <c r="E8" s="33">
        <v>2</v>
      </c>
      <c r="F8" s="33">
        <v>3</v>
      </c>
      <c r="G8" s="33">
        <v>1</v>
      </c>
      <c r="H8" s="33">
        <v>2</v>
      </c>
      <c r="I8" s="33">
        <v>3</v>
      </c>
      <c r="J8" s="33">
        <v>1</v>
      </c>
      <c r="K8" s="33">
        <v>2</v>
      </c>
      <c r="L8" s="33">
        <v>3</v>
      </c>
    </row>
    <row r="9" spans="2:12" x14ac:dyDescent="0.3">
      <c r="C9" s="42" t="s">
        <v>60</v>
      </c>
      <c r="D9" s="115">
        <f>'Long Term Rates'!D11:F11*'Transition Effort'!D11:F11</f>
        <v>0</v>
      </c>
      <c r="E9" s="116"/>
      <c r="F9" s="117"/>
      <c r="G9" s="115">
        <f>'Long Term Rates'!G11:I11*'Transition Effort'!G11:I11</f>
        <v>0</v>
      </c>
      <c r="H9" s="116"/>
      <c r="I9" s="117"/>
      <c r="J9" s="115">
        <f>'Long Term Rates'!J11:L11*'Transition Effort'!J11:L11</f>
        <v>0</v>
      </c>
      <c r="K9" s="116"/>
      <c r="L9" s="117"/>
    </row>
    <row r="10" spans="2:12" x14ac:dyDescent="0.3">
      <c r="C10" s="42" t="s">
        <v>61</v>
      </c>
      <c r="D10" s="115">
        <f>'Long Term Rates'!D12:F12*'Transition Effort'!D12:F12</f>
        <v>0</v>
      </c>
      <c r="E10" s="116"/>
      <c r="F10" s="117"/>
      <c r="G10" s="115">
        <f>'Long Term Rates'!G12:I12*'Transition Effort'!G12:I12</f>
        <v>0</v>
      </c>
      <c r="H10" s="116"/>
      <c r="I10" s="117"/>
      <c r="J10" s="115">
        <f>'Long Term Rates'!J12:L12*'Transition Effort'!J12:L12</f>
        <v>0</v>
      </c>
      <c r="K10" s="116"/>
      <c r="L10" s="117"/>
    </row>
    <row r="11" spans="2:12" x14ac:dyDescent="0.3">
      <c r="C11" s="42" t="s">
        <v>62</v>
      </c>
      <c r="D11" s="115">
        <f>'Long Term Rates'!D13:F13*'Transition Effort'!D13:F13</f>
        <v>0</v>
      </c>
      <c r="E11" s="116"/>
      <c r="F11" s="117"/>
      <c r="G11" s="115">
        <f>'Long Term Rates'!G13:I13*'Transition Effort'!G13:I13</f>
        <v>0</v>
      </c>
      <c r="H11" s="116"/>
      <c r="I11" s="117"/>
      <c r="J11" s="115">
        <f>'Long Term Rates'!J13:L13*'Transition Effort'!J13:L13</f>
        <v>0</v>
      </c>
      <c r="K11" s="116"/>
      <c r="L11" s="117"/>
    </row>
    <row r="12" spans="2:12" x14ac:dyDescent="0.3">
      <c r="C12" s="42" t="s">
        <v>63</v>
      </c>
      <c r="D12" s="115">
        <f>'Long Term Rates'!D14:F14*'Transition Effort'!D14:F14</f>
        <v>0</v>
      </c>
      <c r="E12" s="116"/>
      <c r="F12" s="117"/>
      <c r="G12" s="115">
        <f>'Long Term Rates'!G14:I14*'Transition Effort'!G14:I14</f>
        <v>0</v>
      </c>
      <c r="H12" s="116"/>
      <c r="I12" s="117"/>
      <c r="J12" s="115">
        <f>'Long Term Rates'!J14:L14*'Transition Effort'!J14:L14</f>
        <v>0</v>
      </c>
      <c r="K12" s="116"/>
      <c r="L12" s="117"/>
    </row>
    <row r="13" spans="2:12" x14ac:dyDescent="0.3">
      <c r="C13" s="42" t="s">
        <v>64</v>
      </c>
      <c r="D13" s="115">
        <f>'Long Term Rates'!D15:F15*'Transition Effort'!D15:F15</f>
        <v>0</v>
      </c>
      <c r="E13" s="116"/>
      <c r="F13" s="117"/>
      <c r="G13" s="115">
        <f>'Long Term Rates'!G15:I15*'Transition Effort'!G15:I15</f>
        <v>0</v>
      </c>
      <c r="H13" s="116"/>
      <c r="I13" s="117"/>
      <c r="J13" s="115">
        <f>'Long Term Rates'!J15:L15*'Transition Effort'!J15:L15</f>
        <v>0</v>
      </c>
      <c r="K13" s="116"/>
      <c r="L13" s="117"/>
    </row>
    <row r="14" spans="2:12" x14ac:dyDescent="0.3">
      <c r="C14" s="42" t="s">
        <v>65</v>
      </c>
      <c r="D14" s="115">
        <f>'Long Term Rates'!D16:F16*'Transition Effort'!D16:F16</f>
        <v>0</v>
      </c>
      <c r="E14" s="116"/>
      <c r="F14" s="117"/>
      <c r="G14" s="115">
        <f>'Long Term Rates'!G16:I16*'Transition Effort'!G16:I16</f>
        <v>0</v>
      </c>
      <c r="H14" s="116"/>
      <c r="I14" s="117"/>
      <c r="J14" s="115">
        <f>'Long Term Rates'!J16:L16*'Transition Effort'!J16:L16</f>
        <v>0</v>
      </c>
      <c r="K14" s="116"/>
      <c r="L14" s="117"/>
    </row>
    <row r="15" spans="2:12" x14ac:dyDescent="0.3">
      <c r="C15" s="42" t="s">
        <v>66</v>
      </c>
      <c r="D15" s="115">
        <f>'Long Term Rates'!D17:F17*'Transition Effort'!D17:F17</f>
        <v>0</v>
      </c>
      <c r="E15" s="116"/>
      <c r="F15" s="117"/>
      <c r="G15" s="115">
        <f>'Long Term Rates'!G17:I17*'Transition Effort'!G17:I17</f>
        <v>0</v>
      </c>
      <c r="H15" s="116"/>
      <c r="I15" s="117"/>
      <c r="J15" s="115">
        <f>'Long Term Rates'!J17:L17*'Transition Effort'!J17:L17</f>
        <v>0</v>
      </c>
      <c r="K15" s="116"/>
      <c r="L15" s="117"/>
    </row>
    <row r="16" spans="2:12" x14ac:dyDescent="0.3">
      <c r="C16" s="42" t="s">
        <v>67</v>
      </c>
      <c r="D16" s="115">
        <f>'Long Term Rates'!D18:F18*'Transition Effort'!D18:F18</f>
        <v>0</v>
      </c>
      <c r="E16" s="116"/>
      <c r="F16" s="117"/>
      <c r="G16" s="115">
        <f>'Long Term Rates'!G18:I18*'Transition Effort'!G18:I18</f>
        <v>0</v>
      </c>
      <c r="H16" s="116"/>
      <c r="I16" s="117"/>
      <c r="J16" s="115">
        <f>'Long Term Rates'!J18:L18*'Transition Effort'!J18:L18</f>
        <v>0</v>
      </c>
      <c r="K16" s="116"/>
      <c r="L16" s="117"/>
    </row>
    <row r="17" spans="3:12" x14ac:dyDescent="0.3">
      <c r="C17" s="42" t="s">
        <v>68</v>
      </c>
      <c r="D17" s="115">
        <f>'Long Term Rates'!D19:F19*'Transition Effort'!D19:F19</f>
        <v>0</v>
      </c>
      <c r="E17" s="116"/>
      <c r="F17" s="117"/>
      <c r="G17" s="115">
        <f>'Long Term Rates'!G19:I19*'Transition Effort'!G19:I19</f>
        <v>0</v>
      </c>
      <c r="H17" s="116"/>
      <c r="I17" s="117"/>
      <c r="J17" s="115">
        <f>'Long Term Rates'!J19:L19*'Transition Effort'!J19:L19</f>
        <v>0</v>
      </c>
      <c r="K17" s="116"/>
      <c r="L17" s="117"/>
    </row>
    <row r="18" spans="3:12" x14ac:dyDescent="0.3">
      <c r="C18" s="42" t="s">
        <v>69</v>
      </c>
      <c r="D18" s="115">
        <f>'Long Term Rates'!D20:F20*'Transition Effort'!D20:F20</f>
        <v>0</v>
      </c>
      <c r="E18" s="116"/>
      <c r="F18" s="117"/>
      <c r="G18" s="115">
        <f>'Long Term Rates'!G20:I20*'Transition Effort'!G20:I20</f>
        <v>0</v>
      </c>
      <c r="H18" s="116"/>
      <c r="I18" s="117"/>
      <c r="J18" s="115">
        <f>'Long Term Rates'!J20:L20*'Transition Effort'!J20:L20</f>
        <v>0</v>
      </c>
      <c r="K18" s="116"/>
      <c r="L18" s="117"/>
    </row>
    <row r="19" spans="3:12" x14ac:dyDescent="0.3">
      <c r="C19" s="42" t="s">
        <v>70</v>
      </c>
      <c r="D19" s="115">
        <f>'Long Term Rates'!D21:F21*'Transition Effort'!D21:F21</f>
        <v>0</v>
      </c>
      <c r="E19" s="116"/>
      <c r="F19" s="117"/>
      <c r="G19" s="115">
        <f>'Long Term Rates'!G21:I21*'Transition Effort'!G21:I21</f>
        <v>0</v>
      </c>
      <c r="H19" s="116"/>
      <c r="I19" s="117"/>
      <c r="J19" s="115">
        <f>'Long Term Rates'!J21:L21*'Transition Effort'!J21:L21</f>
        <v>0</v>
      </c>
      <c r="K19" s="116"/>
      <c r="L19" s="117"/>
    </row>
    <row r="20" spans="3:12" x14ac:dyDescent="0.3">
      <c r="C20" s="42" t="s">
        <v>71</v>
      </c>
      <c r="D20" s="115">
        <f>'Long Term Rates'!D22:F22*'Transition Effort'!D22:F22</f>
        <v>0</v>
      </c>
      <c r="E20" s="116"/>
      <c r="F20" s="117"/>
      <c r="G20" s="115">
        <f>'Long Term Rates'!G22:I22*'Transition Effort'!G22:I22</f>
        <v>0</v>
      </c>
      <c r="H20" s="116"/>
      <c r="I20" s="117"/>
      <c r="J20" s="115">
        <f>'Long Term Rates'!J22:L22*'Transition Effort'!J22:L22</f>
        <v>0</v>
      </c>
      <c r="K20" s="116"/>
      <c r="L20" s="117"/>
    </row>
    <row r="21" spans="3:12" x14ac:dyDescent="0.3">
      <c r="C21" s="42" t="s">
        <v>72</v>
      </c>
      <c r="D21" s="115">
        <f>'Long Term Rates'!D23:F23*'Transition Effort'!D23:F23</f>
        <v>0</v>
      </c>
      <c r="E21" s="116"/>
      <c r="F21" s="117"/>
      <c r="G21" s="115">
        <f>'Long Term Rates'!G23:I23*'Transition Effort'!G23:I23</f>
        <v>0</v>
      </c>
      <c r="H21" s="116"/>
      <c r="I21" s="117"/>
      <c r="J21" s="115">
        <f>'Long Term Rates'!J23:L23*'Transition Effort'!J23:L23</f>
        <v>0</v>
      </c>
      <c r="K21" s="116"/>
      <c r="L21" s="117"/>
    </row>
    <row r="22" spans="3:12" x14ac:dyDescent="0.3">
      <c r="C22" s="42" t="s">
        <v>73</v>
      </c>
      <c r="D22" s="115">
        <f>'Long Term Rates'!D24:F24*'Transition Effort'!D24:F24</f>
        <v>0</v>
      </c>
      <c r="E22" s="116"/>
      <c r="F22" s="117"/>
      <c r="G22" s="115">
        <f>'Long Term Rates'!G24:I24*'Transition Effort'!G24:I24</f>
        <v>0</v>
      </c>
      <c r="H22" s="116"/>
      <c r="I22" s="117"/>
      <c r="J22" s="115">
        <f>'Long Term Rates'!J24:L24*'Transition Effort'!J24:L24</f>
        <v>0</v>
      </c>
      <c r="K22" s="116"/>
      <c r="L22" s="117"/>
    </row>
    <row r="23" spans="3:12" x14ac:dyDescent="0.3">
      <c r="C23" s="42" t="s">
        <v>74</v>
      </c>
      <c r="D23" s="115">
        <f>'Long Term Rates'!D25:F25*'Transition Effort'!D25:F25</f>
        <v>0</v>
      </c>
      <c r="E23" s="116"/>
      <c r="F23" s="117"/>
      <c r="G23" s="115">
        <f>'Long Term Rates'!G25:I25*'Transition Effort'!G25:I25</f>
        <v>0</v>
      </c>
      <c r="H23" s="116"/>
      <c r="I23" s="117"/>
      <c r="J23" s="115">
        <f>'Long Term Rates'!J25:L25*'Transition Effort'!J25:L25</f>
        <v>0</v>
      </c>
      <c r="K23" s="116"/>
      <c r="L23" s="117"/>
    </row>
    <row r="24" spans="3:12" x14ac:dyDescent="0.3">
      <c r="C24" s="42" t="s">
        <v>75</v>
      </c>
      <c r="D24" s="115">
        <f>'Long Term Rates'!D26:F26*'Transition Effort'!D26:F26</f>
        <v>0</v>
      </c>
      <c r="E24" s="116"/>
      <c r="F24" s="117"/>
      <c r="G24" s="115">
        <f>'Long Term Rates'!G26:I26*'Transition Effort'!G26:I26</f>
        <v>0</v>
      </c>
      <c r="H24" s="116"/>
      <c r="I24" s="117"/>
      <c r="J24" s="115">
        <f>'Long Term Rates'!J26:L26*'Transition Effort'!J26:L26</f>
        <v>0</v>
      </c>
      <c r="K24" s="116"/>
      <c r="L24" s="117"/>
    </row>
    <row r="25" spans="3:12" x14ac:dyDescent="0.3">
      <c r="C25" s="42" t="s">
        <v>76</v>
      </c>
      <c r="D25" s="115">
        <f>'Long Term Rates'!D27:F27*'Transition Effort'!D27:F27</f>
        <v>0</v>
      </c>
      <c r="E25" s="116"/>
      <c r="F25" s="117"/>
      <c r="G25" s="115">
        <f>'Long Term Rates'!G27:I27*'Transition Effort'!G27:I27</f>
        <v>0</v>
      </c>
      <c r="H25" s="116"/>
      <c r="I25" s="117"/>
      <c r="J25" s="115">
        <f>'Long Term Rates'!J27:L27*'Transition Effort'!J27:L27</f>
        <v>0</v>
      </c>
      <c r="K25" s="116"/>
      <c r="L25" s="117"/>
    </row>
    <row r="26" spans="3:12" x14ac:dyDescent="0.3">
      <c r="C26" s="42" t="s">
        <v>77</v>
      </c>
      <c r="D26" s="115">
        <f>'Long Term Rates'!D28:F28*'Transition Effort'!D28:F28</f>
        <v>0</v>
      </c>
      <c r="E26" s="116"/>
      <c r="F26" s="117"/>
      <c r="G26" s="115">
        <f>'Long Term Rates'!G28:I28*'Transition Effort'!G28:I28</f>
        <v>0</v>
      </c>
      <c r="H26" s="116"/>
      <c r="I26" s="117"/>
      <c r="J26" s="115">
        <f>'Long Term Rates'!J28:L28*'Transition Effort'!J28:L28</f>
        <v>0</v>
      </c>
      <c r="K26" s="116"/>
      <c r="L26" s="117"/>
    </row>
    <row r="27" spans="3:12" x14ac:dyDescent="0.3">
      <c r="C27" s="42" t="s">
        <v>78</v>
      </c>
      <c r="D27" s="115">
        <f>'Long Term Rates'!D29:F29*'Transition Effort'!D29:F29</f>
        <v>0</v>
      </c>
      <c r="E27" s="116"/>
      <c r="F27" s="117"/>
      <c r="G27" s="115">
        <f>'Long Term Rates'!G29:I29*'Transition Effort'!G29:I29</f>
        <v>0</v>
      </c>
      <c r="H27" s="116"/>
      <c r="I27" s="117"/>
      <c r="J27" s="115">
        <f>'Long Term Rates'!J29:L29*'Transition Effort'!J29:L29</f>
        <v>0</v>
      </c>
      <c r="K27" s="116"/>
      <c r="L27" s="117"/>
    </row>
    <row r="28" spans="3:12" x14ac:dyDescent="0.3">
      <c r="C28" s="42" t="s">
        <v>79</v>
      </c>
      <c r="D28" s="81">
        <f>'Long Term Rates'!D30*'Transition Effort'!D30</f>
        <v>0</v>
      </c>
      <c r="E28" s="81">
        <f>'Long Term Rates'!E30*'Transition Effort'!E30</f>
        <v>0</v>
      </c>
      <c r="F28" s="81">
        <f>'Long Term Rates'!F30*'Transition Effort'!F30</f>
        <v>0</v>
      </c>
      <c r="G28" s="81">
        <f>'Long Term Rates'!G30*'Transition Effort'!G30</f>
        <v>0</v>
      </c>
      <c r="H28" s="81">
        <f>'Long Term Rates'!H30*'Transition Effort'!H30</f>
        <v>0</v>
      </c>
      <c r="I28" s="81">
        <f>'Long Term Rates'!I30*'Transition Effort'!I30</f>
        <v>0</v>
      </c>
      <c r="J28" s="81">
        <f>'Long Term Rates'!J30*'Transition Effort'!J30</f>
        <v>0</v>
      </c>
      <c r="K28" s="81">
        <f>'Long Term Rates'!K30*'Transition Effort'!K30</f>
        <v>0</v>
      </c>
      <c r="L28" s="81">
        <f>'Long Term Rates'!L30*'Transition Effort'!L30</f>
        <v>0</v>
      </c>
    </row>
    <row r="29" spans="3:12" x14ac:dyDescent="0.3">
      <c r="C29" s="42" t="s">
        <v>80</v>
      </c>
      <c r="D29" s="81">
        <f>'Long Term Rates'!D31*'Transition Effort'!D31</f>
        <v>0</v>
      </c>
      <c r="E29" s="81">
        <f>'Long Term Rates'!E31*'Transition Effort'!E31</f>
        <v>0</v>
      </c>
      <c r="F29" s="81">
        <f>'Long Term Rates'!F31*'Transition Effort'!F31</f>
        <v>0</v>
      </c>
      <c r="G29" s="81">
        <f>'Long Term Rates'!G31*'Transition Effort'!G31</f>
        <v>0</v>
      </c>
      <c r="H29" s="81">
        <f>'Long Term Rates'!H31*'Transition Effort'!H31</f>
        <v>0</v>
      </c>
      <c r="I29" s="81">
        <f>'Long Term Rates'!I31*'Transition Effort'!I31</f>
        <v>0</v>
      </c>
      <c r="J29" s="81">
        <f>'Long Term Rates'!J31*'Transition Effort'!J31</f>
        <v>0</v>
      </c>
      <c r="K29" s="81">
        <f>'Long Term Rates'!K31*'Transition Effort'!K31</f>
        <v>0</v>
      </c>
      <c r="L29" s="81">
        <f>'Long Term Rates'!L31*'Transition Effort'!L31</f>
        <v>0</v>
      </c>
    </row>
    <row r="30" spans="3:12" x14ac:dyDescent="0.3">
      <c r="C30" s="42" t="s">
        <v>81</v>
      </c>
      <c r="D30" s="81">
        <f>'Long Term Rates'!D32*'Transition Effort'!D32</f>
        <v>0</v>
      </c>
      <c r="E30" s="81">
        <f>'Long Term Rates'!E32*'Transition Effort'!E32</f>
        <v>0</v>
      </c>
      <c r="F30" s="81">
        <f>'Long Term Rates'!F32*'Transition Effort'!F32</f>
        <v>0</v>
      </c>
      <c r="G30" s="81">
        <f>'Long Term Rates'!G32*'Transition Effort'!G32</f>
        <v>0</v>
      </c>
      <c r="H30" s="81">
        <f>'Long Term Rates'!H32*'Transition Effort'!H32</f>
        <v>0</v>
      </c>
      <c r="I30" s="81">
        <f>'Long Term Rates'!I32*'Transition Effort'!I32</f>
        <v>0</v>
      </c>
      <c r="J30" s="81">
        <f>'Long Term Rates'!J32*'Transition Effort'!J32</f>
        <v>0</v>
      </c>
      <c r="K30" s="81">
        <f>'Long Term Rates'!K32*'Transition Effort'!K32</f>
        <v>0</v>
      </c>
      <c r="L30" s="81">
        <f>'Long Term Rates'!L32*'Transition Effort'!L32</f>
        <v>0</v>
      </c>
    </row>
    <row r="31" spans="3:12" x14ac:dyDescent="0.3">
      <c r="C31" s="42" t="s">
        <v>82</v>
      </c>
      <c r="D31" s="81">
        <f>'Long Term Rates'!D33*'Transition Effort'!D33</f>
        <v>0</v>
      </c>
      <c r="E31" s="81">
        <f>'Long Term Rates'!E33*'Transition Effort'!E33</f>
        <v>0</v>
      </c>
      <c r="F31" s="81">
        <f>'Long Term Rates'!F33*'Transition Effort'!F33</f>
        <v>0</v>
      </c>
      <c r="G31" s="81">
        <f>'Long Term Rates'!G33*'Transition Effort'!G33</f>
        <v>0</v>
      </c>
      <c r="H31" s="81">
        <f>'Long Term Rates'!H33*'Transition Effort'!H33</f>
        <v>0</v>
      </c>
      <c r="I31" s="81">
        <f>'Long Term Rates'!I33*'Transition Effort'!I33</f>
        <v>0</v>
      </c>
      <c r="J31" s="81">
        <f>'Long Term Rates'!J33*'Transition Effort'!J33</f>
        <v>0</v>
      </c>
      <c r="K31" s="81">
        <f>'Long Term Rates'!K33*'Transition Effort'!K33</f>
        <v>0</v>
      </c>
      <c r="L31" s="81">
        <f>'Long Term Rates'!L33*'Transition Effort'!L33</f>
        <v>0</v>
      </c>
    </row>
    <row r="32" spans="3:12" x14ac:dyDescent="0.3">
      <c r="C32" s="42" t="s">
        <v>83</v>
      </c>
      <c r="D32" s="81">
        <f>'Long Term Rates'!D34*'Transition Effort'!D34</f>
        <v>0</v>
      </c>
      <c r="E32" s="81">
        <f>'Long Term Rates'!E34*'Transition Effort'!E34</f>
        <v>0</v>
      </c>
      <c r="F32" s="81">
        <f>'Long Term Rates'!F34*'Transition Effort'!F34</f>
        <v>0</v>
      </c>
      <c r="G32" s="81">
        <f>'Long Term Rates'!G34*'Transition Effort'!G34</f>
        <v>0</v>
      </c>
      <c r="H32" s="81">
        <f>'Long Term Rates'!H34*'Transition Effort'!H34</f>
        <v>0</v>
      </c>
      <c r="I32" s="81">
        <f>'Long Term Rates'!I34*'Transition Effort'!I34</f>
        <v>0</v>
      </c>
      <c r="J32" s="81">
        <f>'Long Term Rates'!J34*'Transition Effort'!J34</f>
        <v>0</v>
      </c>
      <c r="K32" s="81">
        <f>'Long Term Rates'!K34*'Transition Effort'!K34</f>
        <v>0</v>
      </c>
      <c r="L32" s="81">
        <f>'Long Term Rates'!L34*'Transition Effort'!L34</f>
        <v>0</v>
      </c>
    </row>
    <row r="33" spans="3:12" x14ac:dyDescent="0.3">
      <c r="C33" s="42" t="s">
        <v>84</v>
      </c>
      <c r="D33" s="81">
        <f>'Long Term Rates'!D35*'Transition Effort'!D35</f>
        <v>0</v>
      </c>
      <c r="E33" s="81">
        <f>'Long Term Rates'!E35*'Transition Effort'!E35</f>
        <v>0</v>
      </c>
      <c r="F33" s="81">
        <f>'Long Term Rates'!F35*'Transition Effort'!F35</f>
        <v>0</v>
      </c>
      <c r="G33" s="81">
        <f>'Long Term Rates'!G35*'Transition Effort'!G35</f>
        <v>0</v>
      </c>
      <c r="H33" s="81">
        <f>'Long Term Rates'!H35*'Transition Effort'!H35</f>
        <v>0</v>
      </c>
      <c r="I33" s="81">
        <f>'Long Term Rates'!I35*'Transition Effort'!I35</f>
        <v>0</v>
      </c>
      <c r="J33" s="81">
        <f>'Long Term Rates'!J35*'Transition Effort'!J35</f>
        <v>0</v>
      </c>
      <c r="K33" s="81">
        <f>'Long Term Rates'!K35*'Transition Effort'!K35</f>
        <v>0</v>
      </c>
      <c r="L33" s="81">
        <f>'Long Term Rates'!L35*'Transition Effort'!L35</f>
        <v>0</v>
      </c>
    </row>
    <row r="34" spans="3:12" x14ac:dyDescent="0.3">
      <c r="C34" s="42" t="s">
        <v>85</v>
      </c>
      <c r="D34" s="81">
        <f>'Long Term Rates'!D36*'Transition Effort'!D36</f>
        <v>0</v>
      </c>
      <c r="E34" s="81">
        <f>'Long Term Rates'!E36*'Transition Effort'!E36</f>
        <v>0</v>
      </c>
      <c r="F34" s="81">
        <f>'Long Term Rates'!F36*'Transition Effort'!F36</f>
        <v>0</v>
      </c>
      <c r="G34" s="81">
        <f>'Long Term Rates'!G36*'Transition Effort'!G36</f>
        <v>0</v>
      </c>
      <c r="H34" s="81">
        <f>'Long Term Rates'!H36*'Transition Effort'!H36</f>
        <v>0</v>
      </c>
      <c r="I34" s="81">
        <f>'Long Term Rates'!I36*'Transition Effort'!I36</f>
        <v>0</v>
      </c>
      <c r="J34" s="81">
        <f>'Long Term Rates'!J36*'Transition Effort'!J36</f>
        <v>0</v>
      </c>
      <c r="K34" s="81">
        <f>'Long Term Rates'!K36*'Transition Effort'!K36</f>
        <v>0</v>
      </c>
      <c r="L34" s="81">
        <f>'Long Term Rates'!L36*'Transition Effort'!L36</f>
        <v>0</v>
      </c>
    </row>
    <row r="36" spans="3:12" x14ac:dyDescent="0.3">
      <c r="C36" s="72" t="s">
        <v>86</v>
      </c>
      <c r="D36" s="61"/>
      <c r="E36" s="61"/>
      <c r="F36" s="61"/>
      <c r="G36" s="61"/>
      <c r="H36" s="61"/>
      <c r="I36" s="61"/>
      <c r="J36" s="61"/>
      <c r="K36" s="61"/>
      <c r="L36" s="80">
        <f>SUM(D9:L34)</f>
        <v>0</v>
      </c>
    </row>
  </sheetData>
  <mergeCells count="59">
    <mergeCell ref="D27:F27"/>
    <mergeCell ref="G27:I27"/>
    <mergeCell ref="J27:L27"/>
    <mergeCell ref="D25:F25"/>
    <mergeCell ref="G25:I25"/>
    <mergeCell ref="J25:L25"/>
    <mergeCell ref="D26:F26"/>
    <mergeCell ref="G26:I26"/>
    <mergeCell ref="J26:L26"/>
    <mergeCell ref="D23:F23"/>
    <mergeCell ref="G23:I23"/>
    <mergeCell ref="J23:L23"/>
    <mergeCell ref="D24:F24"/>
    <mergeCell ref="G24:I24"/>
    <mergeCell ref="J24:L24"/>
    <mergeCell ref="D21:F21"/>
    <mergeCell ref="G21:I21"/>
    <mergeCell ref="J21:L21"/>
    <mergeCell ref="D22:F22"/>
    <mergeCell ref="G22:I22"/>
    <mergeCell ref="J22:L22"/>
    <mergeCell ref="D19:F19"/>
    <mergeCell ref="G19:I19"/>
    <mergeCell ref="J19:L19"/>
    <mergeCell ref="D20:F20"/>
    <mergeCell ref="G20:I20"/>
    <mergeCell ref="J20:L20"/>
    <mergeCell ref="D17:F17"/>
    <mergeCell ref="G17:I17"/>
    <mergeCell ref="J17:L17"/>
    <mergeCell ref="D18:F18"/>
    <mergeCell ref="G18:I18"/>
    <mergeCell ref="J18:L18"/>
    <mergeCell ref="D15:F15"/>
    <mergeCell ref="G15:I15"/>
    <mergeCell ref="J15:L15"/>
    <mergeCell ref="D16:F16"/>
    <mergeCell ref="G16:I16"/>
    <mergeCell ref="J16:L16"/>
    <mergeCell ref="D13:F13"/>
    <mergeCell ref="G13:I13"/>
    <mergeCell ref="J13:L13"/>
    <mergeCell ref="D14:F14"/>
    <mergeCell ref="G14:I14"/>
    <mergeCell ref="J14:L14"/>
    <mergeCell ref="D11:F11"/>
    <mergeCell ref="G11:I11"/>
    <mergeCell ref="J11:L11"/>
    <mergeCell ref="D12:F12"/>
    <mergeCell ref="G12:I12"/>
    <mergeCell ref="J12:L12"/>
    <mergeCell ref="D10:F10"/>
    <mergeCell ref="G10:I10"/>
    <mergeCell ref="J10:L10"/>
    <mergeCell ref="D5:L5"/>
    <mergeCell ref="D6:L6"/>
    <mergeCell ref="D9:F9"/>
    <mergeCell ref="G9:I9"/>
    <mergeCell ref="J9:L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A6CE9-CDE6-F948-B17E-17D8233687E1}">
  <sheetPr>
    <tabColor theme="9"/>
  </sheetPr>
  <dimension ref="B2:L38"/>
  <sheetViews>
    <sheetView showGridLines="0" workbookViewId="0"/>
  </sheetViews>
  <sheetFormatPr defaultColWidth="11" defaultRowHeight="15.6" x14ac:dyDescent="0.3"/>
  <cols>
    <col min="1" max="1" width="3.296875" customWidth="1"/>
    <col min="3" max="3" width="26.296875" customWidth="1"/>
  </cols>
  <sheetData>
    <row r="2" spans="2:12" x14ac:dyDescent="0.3">
      <c r="B2" s="71" t="s">
        <v>7</v>
      </c>
    </row>
    <row r="3" spans="2:12" x14ac:dyDescent="0.3">
      <c r="B3" s="10" t="s">
        <v>87</v>
      </c>
    </row>
    <row r="4" spans="2:12" x14ac:dyDescent="0.3">
      <c r="B4" s="10" t="s">
        <v>88</v>
      </c>
    </row>
    <row r="5" spans="2:12" x14ac:dyDescent="0.3">
      <c r="B5" s="10" t="s">
        <v>89</v>
      </c>
    </row>
    <row r="6" spans="2:12" x14ac:dyDescent="0.3">
      <c r="B6" s="10"/>
    </row>
    <row r="7" spans="2:12" ht="37.049999999999997" customHeight="1" x14ac:dyDescent="0.3">
      <c r="D7" s="118" t="s">
        <v>90</v>
      </c>
      <c r="E7" s="119"/>
      <c r="F7" s="119"/>
      <c r="G7" s="119"/>
      <c r="H7" s="119"/>
      <c r="I7" s="119"/>
      <c r="J7" s="119"/>
      <c r="K7" s="119"/>
      <c r="L7" s="120"/>
    </row>
    <row r="8" spans="2:12" x14ac:dyDescent="0.3">
      <c r="C8" s="5" t="s">
        <v>56</v>
      </c>
      <c r="D8" s="121" t="s">
        <v>44</v>
      </c>
      <c r="E8" s="122"/>
      <c r="F8" s="122"/>
      <c r="G8" s="122"/>
      <c r="H8" s="122"/>
      <c r="I8" s="122"/>
      <c r="J8" s="122"/>
      <c r="K8" s="122"/>
      <c r="L8" s="123"/>
    </row>
    <row r="9" spans="2:12" x14ac:dyDescent="0.3">
      <c r="C9" s="5" t="s">
        <v>179</v>
      </c>
      <c r="D9" s="33" t="s">
        <v>57</v>
      </c>
      <c r="E9" s="33" t="s">
        <v>57</v>
      </c>
      <c r="F9" s="33" t="s">
        <v>57</v>
      </c>
      <c r="G9" s="33" t="s">
        <v>58</v>
      </c>
      <c r="H9" s="33" t="s">
        <v>58</v>
      </c>
      <c r="I9" s="33" t="s">
        <v>58</v>
      </c>
      <c r="J9" s="33" t="s">
        <v>59</v>
      </c>
      <c r="K9" s="33" t="s">
        <v>59</v>
      </c>
      <c r="L9" s="33" t="s">
        <v>59</v>
      </c>
    </row>
    <row r="10" spans="2:12" x14ac:dyDescent="0.3">
      <c r="C10" s="5" t="s">
        <v>178</v>
      </c>
      <c r="D10" s="33">
        <v>1</v>
      </c>
      <c r="E10" s="33">
        <v>2</v>
      </c>
      <c r="F10" s="33">
        <v>3</v>
      </c>
      <c r="G10" s="33">
        <v>1</v>
      </c>
      <c r="H10" s="33">
        <v>2</v>
      </c>
      <c r="I10" s="33">
        <v>3</v>
      </c>
      <c r="J10" s="33">
        <v>1</v>
      </c>
      <c r="K10" s="33">
        <v>2</v>
      </c>
      <c r="L10" s="33">
        <v>3</v>
      </c>
    </row>
    <row r="11" spans="2:12" x14ac:dyDescent="0.3">
      <c r="C11" s="42" t="s">
        <v>60</v>
      </c>
      <c r="D11" s="124"/>
      <c r="E11" s="125"/>
      <c r="F11" s="126"/>
      <c r="G11" s="124"/>
      <c r="H11" s="125"/>
      <c r="I11" s="126"/>
      <c r="J11" s="124"/>
      <c r="K11" s="125"/>
      <c r="L11" s="126"/>
    </row>
    <row r="12" spans="2:12" x14ac:dyDescent="0.3">
      <c r="C12" s="42" t="s">
        <v>61</v>
      </c>
      <c r="D12" s="124"/>
      <c r="E12" s="125"/>
      <c r="F12" s="126"/>
      <c r="G12" s="124"/>
      <c r="H12" s="125"/>
      <c r="I12" s="126"/>
      <c r="J12" s="124"/>
      <c r="K12" s="125"/>
      <c r="L12" s="126"/>
    </row>
    <row r="13" spans="2:12" x14ac:dyDescent="0.3">
      <c r="C13" s="42" t="s">
        <v>62</v>
      </c>
      <c r="D13" s="124"/>
      <c r="E13" s="125"/>
      <c r="F13" s="126"/>
      <c r="G13" s="124"/>
      <c r="H13" s="125"/>
      <c r="I13" s="126"/>
      <c r="J13" s="124"/>
      <c r="K13" s="125"/>
      <c r="L13" s="126"/>
    </row>
    <row r="14" spans="2:12" x14ac:dyDescent="0.3">
      <c r="C14" s="42" t="s">
        <v>63</v>
      </c>
      <c r="D14" s="124"/>
      <c r="E14" s="125"/>
      <c r="F14" s="126"/>
      <c r="G14" s="124"/>
      <c r="H14" s="125"/>
      <c r="I14" s="126"/>
      <c r="J14" s="124"/>
      <c r="K14" s="125"/>
      <c r="L14" s="126"/>
    </row>
    <row r="15" spans="2:12" x14ac:dyDescent="0.3">
      <c r="C15" s="42" t="s">
        <v>64</v>
      </c>
      <c r="D15" s="124"/>
      <c r="E15" s="125"/>
      <c r="F15" s="126"/>
      <c r="G15" s="124"/>
      <c r="H15" s="125"/>
      <c r="I15" s="126"/>
      <c r="J15" s="124"/>
      <c r="K15" s="125"/>
      <c r="L15" s="126"/>
    </row>
    <row r="16" spans="2:12" x14ac:dyDescent="0.3">
      <c r="C16" s="42" t="s">
        <v>65</v>
      </c>
      <c r="D16" s="124"/>
      <c r="E16" s="125"/>
      <c r="F16" s="126"/>
      <c r="G16" s="124"/>
      <c r="H16" s="125"/>
      <c r="I16" s="126"/>
      <c r="J16" s="124"/>
      <c r="K16" s="125"/>
      <c r="L16" s="126"/>
    </row>
    <row r="17" spans="3:12" x14ac:dyDescent="0.3">
      <c r="C17" s="42" t="s">
        <v>66</v>
      </c>
      <c r="D17" s="124"/>
      <c r="E17" s="125"/>
      <c r="F17" s="126"/>
      <c r="G17" s="124"/>
      <c r="H17" s="125"/>
      <c r="I17" s="126"/>
      <c r="J17" s="124"/>
      <c r="K17" s="125"/>
      <c r="L17" s="126"/>
    </row>
    <row r="18" spans="3:12" x14ac:dyDescent="0.3">
      <c r="C18" s="42" t="s">
        <v>67</v>
      </c>
      <c r="D18" s="124"/>
      <c r="E18" s="125"/>
      <c r="F18" s="126"/>
      <c r="G18" s="124"/>
      <c r="H18" s="125"/>
      <c r="I18" s="126"/>
      <c r="J18" s="124"/>
      <c r="K18" s="125"/>
      <c r="L18" s="126"/>
    </row>
    <row r="19" spans="3:12" x14ac:dyDescent="0.3">
      <c r="C19" s="42" t="s">
        <v>68</v>
      </c>
      <c r="D19" s="124"/>
      <c r="E19" s="125"/>
      <c r="F19" s="126"/>
      <c r="G19" s="124"/>
      <c r="H19" s="125"/>
      <c r="I19" s="126"/>
      <c r="J19" s="124"/>
      <c r="K19" s="125"/>
      <c r="L19" s="126"/>
    </row>
    <row r="20" spans="3:12" x14ac:dyDescent="0.3">
      <c r="C20" s="42" t="s">
        <v>69</v>
      </c>
      <c r="D20" s="124"/>
      <c r="E20" s="125"/>
      <c r="F20" s="126"/>
      <c r="G20" s="124"/>
      <c r="H20" s="125"/>
      <c r="I20" s="126"/>
      <c r="J20" s="124"/>
      <c r="K20" s="125"/>
      <c r="L20" s="126"/>
    </row>
    <row r="21" spans="3:12" x14ac:dyDescent="0.3">
      <c r="C21" s="42" t="s">
        <v>70</v>
      </c>
      <c r="D21" s="124"/>
      <c r="E21" s="125"/>
      <c r="F21" s="126"/>
      <c r="G21" s="124"/>
      <c r="H21" s="125"/>
      <c r="I21" s="126"/>
      <c r="J21" s="124"/>
      <c r="K21" s="125"/>
      <c r="L21" s="126"/>
    </row>
    <row r="22" spans="3:12" x14ac:dyDescent="0.3">
      <c r="C22" s="42" t="s">
        <v>71</v>
      </c>
      <c r="D22" s="124"/>
      <c r="E22" s="125"/>
      <c r="F22" s="126"/>
      <c r="G22" s="124"/>
      <c r="H22" s="125"/>
      <c r="I22" s="126"/>
      <c r="J22" s="124"/>
      <c r="K22" s="125"/>
      <c r="L22" s="126"/>
    </row>
    <row r="23" spans="3:12" x14ac:dyDescent="0.3">
      <c r="C23" s="42" t="s">
        <v>72</v>
      </c>
      <c r="D23" s="124"/>
      <c r="E23" s="125"/>
      <c r="F23" s="126"/>
      <c r="G23" s="124"/>
      <c r="H23" s="125"/>
      <c r="I23" s="126"/>
      <c r="J23" s="124"/>
      <c r="K23" s="125"/>
      <c r="L23" s="126"/>
    </row>
    <row r="24" spans="3:12" x14ac:dyDescent="0.3">
      <c r="C24" s="42" t="s">
        <v>73</v>
      </c>
      <c r="D24" s="124"/>
      <c r="E24" s="125"/>
      <c r="F24" s="126"/>
      <c r="G24" s="124"/>
      <c r="H24" s="125"/>
      <c r="I24" s="126"/>
      <c r="J24" s="124"/>
      <c r="K24" s="125"/>
      <c r="L24" s="126"/>
    </row>
    <row r="25" spans="3:12" x14ac:dyDescent="0.3">
      <c r="C25" s="42" t="s">
        <v>74</v>
      </c>
      <c r="D25" s="124"/>
      <c r="E25" s="125"/>
      <c r="F25" s="126"/>
      <c r="G25" s="124"/>
      <c r="H25" s="125"/>
      <c r="I25" s="126"/>
      <c r="J25" s="124"/>
      <c r="K25" s="125"/>
      <c r="L25" s="126"/>
    </row>
    <row r="26" spans="3:12" x14ac:dyDescent="0.3">
      <c r="C26" s="42" t="s">
        <v>75</v>
      </c>
      <c r="D26" s="124"/>
      <c r="E26" s="125"/>
      <c r="F26" s="126"/>
      <c r="G26" s="124"/>
      <c r="H26" s="125"/>
      <c r="I26" s="126"/>
      <c r="J26" s="124"/>
      <c r="K26" s="125"/>
      <c r="L26" s="126"/>
    </row>
    <row r="27" spans="3:12" x14ac:dyDescent="0.3">
      <c r="C27" s="42" t="s">
        <v>76</v>
      </c>
      <c r="D27" s="124"/>
      <c r="E27" s="125"/>
      <c r="F27" s="126"/>
      <c r="G27" s="124"/>
      <c r="H27" s="125"/>
      <c r="I27" s="126"/>
      <c r="J27" s="124"/>
      <c r="K27" s="125"/>
      <c r="L27" s="126"/>
    </row>
    <row r="28" spans="3:12" x14ac:dyDescent="0.3">
      <c r="C28" s="42" t="s">
        <v>77</v>
      </c>
      <c r="D28" s="124"/>
      <c r="E28" s="125"/>
      <c r="F28" s="126"/>
      <c r="G28" s="124"/>
      <c r="H28" s="125"/>
      <c r="I28" s="126"/>
      <c r="J28" s="124"/>
      <c r="K28" s="125"/>
      <c r="L28" s="126"/>
    </row>
    <row r="29" spans="3:12" x14ac:dyDescent="0.3">
      <c r="C29" s="42" t="s">
        <v>78</v>
      </c>
      <c r="D29" s="124"/>
      <c r="E29" s="125"/>
      <c r="F29" s="126"/>
      <c r="G29" s="124"/>
      <c r="H29" s="125"/>
      <c r="I29" s="126"/>
      <c r="J29" s="124"/>
      <c r="K29" s="125"/>
      <c r="L29" s="126"/>
    </row>
    <row r="30" spans="3:12" x14ac:dyDescent="0.3">
      <c r="C30" s="42" t="s">
        <v>79</v>
      </c>
      <c r="D30" s="66"/>
      <c r="E30" s="66"/>
      <c r="F30" s="66"/>
      <c r="G30" s="66"/>
      <c r="H30" s="66"/>
      <c r="I30" s="66"/>
      <c r="J30" s="66"/>
      <c r="K30" s="66"/>
      <c r="L30" s="66"/>
    </row>
    <row r="31" spans="3:12" x14ac:dyDescent="0.3">
      <c r="C31" s="42" t="s">
        <v>80</v>
      </c>
      <c r="D31" s="66"/>
      <c r="E31" s="66"/>
      <c r="F31" s="66"/>
      <c r="G31" s="66"/>
      <c r="H31" s="66"/>
      <c r="I31" s="66"/>
      <c r="J31" s="66"/>
      <c r="K31" s="66"/>
      <c r="L31" s="66"/>
    </row>
    <row r="32" spans="3:12" x14ac:dyDescent="0.3">
      <c r="C32" s="42" t="s">
        <v>81</v>
      </c>
      <c r="D32" s="66"/>
      <c r="E32" s="66"/>
      <c r="F32" s="66"/>
      <c r="G32" s="66"/>
      <c r="H32" s="66"/>
      <c r="I32" s="66"/>
      <c r="J32" s="66"/>
      <c r="K32" s="66"/>
      <c r="L32" s="66"/>
    </row>
    <row r="33" spans="3:12" x14ac:dyDescent="0.3">
      <c r="C33" s="42" t="s">
        <v>82</v>
      </c>
      <c r="D33" s="66"/>
      <c r="E33" s="66"/>
      <c r="F33" s="66"/>
      <c r="G33" s="66"/>
      <c r="H33" s="66"/>
      <c r="I33" s="66"/>
      <c r="J33" s="66"/>
      <c r="K33" s="66"/>
      <c r="L33" s="66"/>
    </row>
    <row r="34" spans="3:12" x14ac:dyDescent="0.3">
      <c r="C34" s="42" t="s">
        <v>83</v>
      </c>
      <c r="D34" s="66"/>
      <c r="E34" s="66"/>
      <c r="F34" s="66"/>
      <c r="G34" s="66"/>
      <c r="H34" s="66"/>
      <c r="I34" s="66"/>
      <c r="J34" s="66"/>
      <c r="K34" s="66"/>
      <c r="L34" s="66"/>
    </row>
    <row r="35" spans="3:12" x14ac:dyDescent="0.3">
      <c r="C35" s="42" t="s">
        <v>84</v>
      </c>
      <c r="D35" s="66"/>
      <c r="E35" s="66"/>
      <c r="F35" s="66"/>
      <c r="G35" s="66"/>
      <c r="H35" s="66"/>
      <c r="I35" s="66"/>
      <c r="J35" s="66"/>
      <c r="K35" s="66"/>
      <c r="L35" s="66"/>
    </row>
    <row r="36" spans="3:12" x14ac:dyDescent="0.3">
      <c r="C36" s="42" t="s">
        <v>85</v>
      </c>
      <c r="D36" s="66"/>
      <c r="E36" s="66"/>
      <c r="F36" s="66"/>
      <c r="G36" s="66"/>
      <c r="H36" s="66"/>
      <c r="I36" s="66"/>
      <c r="J36" s="66"/>
      <c r="K36" s="66"/>
      <c r="L36" s="66"/>
    </row>
    <row r="38" spans="3:12" x14ac:dyDescent="0.3">
      <c r="C38" s="72" t="s">
        <v>91</v>
      </c>
      <c r="D38" s="61"/>
      <c r="E38" s="61"/>
      <c r="F38" s="61"/>
      <c r="G38" s="61"/>
      <c r="H38" s="61"/>
      <c r="I38" s="61"/>
      <c r="J38" s="61"/>
      <c r="K38" s="61"/>
      <c r="L38" s="73">
        <f>SUM(D11:L36)</f>
        <v>0</v>
      </c>
    </row>
  </sheetData>
  <mergeCells count="59">
    <mergeCell ref="D29:F29"/>
    <mergeCell ref="G29:I29"/>
    <mergeCell ref="J29:L29"/>
    <mergeCell ref="D7:L7"/>
    <mergeCell ref="D27:F27"/>
    <mergeCell ref="G27:I27"/>
    <mergeCell ref="J27:L27"/>
    <mergeCell ref="D28:F28"/>
    <mergeCell ref="G28:I28"/>
    <mergeCell ref="J28:L28"/>
    <mergeCell ref="D25:F25"/>
    <mergeCell ref="G25:I25"/>
    <mergeCell ref="J25:L25"/>
    <mergeCell ref="D26:F26"/>
    <mergeCell ref="G26:I26"/>
    <mergeCell ref="J26:L26"/>
    <mergeCell ref="D23:F23"/>
    <mergeCell ref="G23:I23"/>
    <mergeCell ref="J23:L23"/>
    <mergeCell ref="D24:F24"/>
    <mergeCell ref="G24:I24"/>
    <mergeCell ref="J24:L24"/>
    <mergeCell ref="D21:F21"/>
    <mergeCell ref="G21:I21"/>
    <mergeCell ref="J21:L21"/>
    <mergeCell ref="D22:F22"/>
    <mergeCell ref="G22:I22"/>
    <mergeCell ref="J22:L22"/>
    <mergeCell ref="D19:F19"/>
    <mergeCell ref="G19:I19"/>
    <mergeCell ref="J19:L19"/>
    <mergeCell ref="D20:F20"/>
    <mergeCell ref="G20:I20"/>
    <mergeCell ref="J20:L20"/>
    <mergeCell ref="D17:F17"/>
    <mergeCell ref="G17:I17"/>
    <mergeCell ref="J17:L17"/>
    <mergeCell ref="D18:F18"/>
    <mergeCell ref="G18:I18"/>
    <mergeCell ref="J18:L18"/>
    <mergeCell ref="D15:F15"/>
    <mergeCell ref="G15:I15"/>
    <mergeCell ref="J15:L15"/>
    <mergeCell ref="D16:F16"/>
    <mergeCell ref="G16:I16"/>
    <mergeCell ref="J16:L16"/>
    <mergeCell ref="D13:F13"/>
    <mergeCell ref="G13:I13"/>
    <mergeCell ref="J13:L13"/>
    <mergeCell ref="D14:F14"/>
    <mergeCell ref="G14:I14"/>
    <mergeCell ref="J14:L14"/>
    <mergeCell ref="D8:L8"/>
    <mergeCell ref="D11:F11"/>
    <mergeCell ref="G11:I11"/>
    <mergeCell ref="J11:L11"/>
    <mergeCell ref="D12:F12"/>
    <mergeCell ref="G12:I12"/>
    <mergeCell ref="J12:L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6DCB-F2D3-434F-96B8-9968F44AEA99}">
  <dimension ref="B2:BE38"/>
  <sheetViews>
    <sheetView showGridLines="0" workbookViewId="0"/>
  </sheetViews>
  <sheetFormatPr defaultColWidth="11" defaultRowHeight="15.6" x14ac:dyDescent="0.3"/>
  <cols>
    <col min="1" max="1" width="3.296875" customWidth="1"/>
    <col min="3" max="3" width="26.296875" customWidth="1"/>
  </cols>
  <sheetData>
    <row r="2" spans="2:57" x14ac:dyDescent="0.3">
      <c r="B2" s="71" t="s">
        <v>7</v>
      </c>
    </row>
    <row r="3" spans="2:57" x14ac:dyDescent="0.3">
      <c r="B3" s="10" t="s">
        <v>53</v>
      </c>
    </row>
    <row r="4" spans="2:57" x14ac:dyDescent="0.3">
      <c r="B4" s="10" t="s">
        <v>159</v>
      </c>
    </row>
    <row r="5" spans="2:57" x14ac:dyDescent="0.3">
      <c r="B5" s="10"/>
    </row>
    <row r="6" spans="2:57" x14ac:dyDescent="0.3">
      <c r="B6" s="10"/>
    </row>
    <row r="7" spans="2:57" ht="19.5" customHeight="1" x14ac:dyDescent="0.3">
      <c r="D7" s="118" t="s">
        <v>160</v>
      </c>
      <c r="E7" s="119"/>
      <c r="F7" s="119"/>
      <c r="G7" s="119"/>
      <c r="H7" s="119"/>
      <c r="I7" s="119"/>
      <c r="J7" s="119"/>
      <c r="K7" s="119"/>
      <c r="L7" s="120"/>
      <c r="M7" s="128" t="s">
        <v>163</v>
      </c>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30"/>
    </row>
    <row r="8" spans="2:57" x14ac:dyDescent="0.3">
      <c r="C8" s="5" t="s">
        <v>56</v>
      </c>
      <c r="D8" s="131" t="s">
        <v>156</v>
      </c>
      <c r="E8" s="132"/>
      <c r="F8" s="132"/>
      <c r="G8" s="132"/>
      <c r="H8" s="132"/>
      <c r="I8" s="132"/>
      <c r="J8" s="132"/>
      <c r="K8" s="132"/>
      <c r="L8" s="133"/>
      <c r="M8" s="131" t="s">
        <v>44</v>
      </c>
      <c r="N8" s="132"/>
      <c r="O8" s="132"/>
      <c r="P8" s="132"/>
      <c r="Q8" s="132"/>
      <c r="R8" s="132"/>
      <c r="S8" s="132"/>
      <c r="T8" s="132"/>
      <c r="U8" s="133"/>
      <c r="V8" s="131" t="s">
        <v>45</v>
      </c>
      <c r="W8" s="132"/>
      <c r="X8" s="132"/>
      <c r="Y8" s="132"/>
      <c r="Z8" s="132"/>
      <c r="AA8" s="132"/>
      <c r="AB8" s="132"/>
      <c r="AC8" s="132"/>
      <c r="AD8" s="133"/>
      <c r="AE8" s="131" t="s">
        <v>46</v>
      </c>
      <c r="AF8" s="132"/>
      <c r="AG8" s="132"/>
      <c r="AH8" s="132"/>
      <c r="AI8" s="132"/>
      <c r="AJ8" s="132"/>
      <c r="AK8" s="132"/>
      <c r="AL8" s="132"/>
      <c r="AM8" s="133"/>
      <c r="AN8" s="131" t="s">
        <v>47</v>
      </c>
      <c r="AO8" s="132"/>
      <c r="AP8" s="132"/>
      <c r="AQ8" s="132"/>
      <c r="AR8" s="132"/>
      <c r="AS8" s="132"/>
      <c r="AT8" s="132"/>
      <c r="AU8" s="132"/>
      <c r="AV8" s="133"/>
      <c r="AW8" s="131" t="s">
        <v>48</v>
      </c>
      <c r="AX8" s="132"/>
      <c r="AY8" s="132"/>
      <c r="AZ8" s="132"/>
      <c r="BA8" s="132"/>
      <c r="BB8" s="132"/>
      <c r="BC8" s="132"/>
      <c r="BD8" s="132"/>
      <c r="BE8" s="133"/>
    </row>
    <row r="9" spans="2:57" x14ac:dyDescent="0.3">
      <c r="C9" s="6" t="s">
        <v>179</v>
      </c>
      <c r="D9" s="33" t="s">
        <v>57</v>
      </c>
      <c r="E9" s="33" t="s">
        <v>57</v>
      </c>
      <c r="F9" s="33" t="s">
        <v>57</v>
      </c>
      <c r="G9" s="33" t="s">
        <v>58</v>
      </c>
      <c r="H9" s="33" t="s">
        <v>58</v>
      </c>
      <c r="I9" s="33" t="s">
        <v>58</v>
      </c>
      <c r="J9" s="33" t="s">
        <v>59</v>
      </c>
      <c r="K9" s="33" t="s">
        <v>59</v>
      </c>
      <c r="L9" s="33" t="s">
        <v>59</v>
      </c>
      <c r="M9" s="33" t="s">
        <v>57</v>
      </c>
      <c r="N9" s="33" t="s">
        <v>57</v>
      </c>
      <c r="O9" s="33" t="s">
        <v>57</v>
      </c>
      <c r="P9" s="33" t="s">
        <v>58</v>
      </c>
      <c r="Q9" s="33" t="s">
        <v>58</v>
      </c>
      <c r="R9" s="33" t="s">
        <v>58</v>
      </c>
      <c r="S9" s="33" t="s">
        <v>59</v>
      </c>
      <c r="T9" s="33" t="s">
        <v>59</v>
      </c>
      <c r="U9" s="33" t="s">
        <v>59</v>
      </c>
      <c r="V9" s="33" t="s">
        <v>57</v>
      </c>
      <c r="W9" s="33" t="s">
        <v>57</v>
      </c>
      <c r="X9" s="33" t="s">
        <v>57</v>
      </c>
      <c r="Y9" s="33" t="s">
        <v>58</v>
      </c>
      <c r="Z9" s="33" t="s">
        <v>58</v>
      </c>
      <c r="AA9" s="33" t="s">
        <v>58</v>
      </c>
      <c r="AB9" s="33" t="s">
        <v>59</v>
      </c>
      <c r="AC9" s="33" t="s">
        <v>59</v>
      </c>
      <c r="AD9" s="33" t="s">
        <v>59</v>
      </c>
      <c r="AE9" s="33" t="s">
        <v>57</v>
      </c>
      <c r="AF9" s="33" t="s">
        <v>57</v>
      </c>
      <c r="AG9" s="33" t="s">
        <v>57</v>
      </c>
      <c r="AH9" s="33" t="s">
        <v>58</v>
      </c>
      <c r="AI9" s="33" t="s">
        <v>58</v>
      </c>
      <c r="AJ9" s="33" t="s">
        <v>58</v>
      </c>
      <c r="AK9" s="33" t="s">
        <v>59</v>
      </c>
      <c r="AL9" s="33" t="s">
        <v>59</v>
      </c>
      <c r="AM9" s="33" t="s">
        <v>59</v>
      </c>
      <c r="AN9" s="33" t="s">
        <v>57</v>
      </c>
      <c r="AO9" s="33" t="s">
        <v>57</v>
      </c>
      <c r="AP9" s="33" t="s">
        <v>57</v>
      </c>
      <c r="AQ9" s="33" t="s">
        <v>58</v>
      </c>
      <c r="AR9" s="33" t="s">
        <v>58</v>
      </c>
      <c r="AS9" s="33" t="s">
        <v>58</v>
      </c>
      <c r="AT9" s="33" t="s">
        <v>59</v>
      </c>
      <c r="AU9" s="33" t="s">
        <v>59</v>
      </c>
      <c r="AV9" s="33" t="s">
        <v>59</v>
      </c>
      <c r="AW9" s="33" t="s">
        <v>57</v>
      </c>
      <c r="AX9" s="33" t="s">
        <v>57</v>
      </c>
      <c r="AY9" s="33" t="s">
        <v>57</v>
      </c>
      <c r="AZ9" s="33" t="s">
        <v>58</v>
      </c>
      <c r="BA9" s="33" t="s">
        <v>58</v>
      </c>
      <c r="BB9" s="33" t="s">
        <v>58</v>
      </c>
      <c r="BC9" s="33" t="s">
        <v>59</v>
      </c>
      <c r="BD9" s="33" t="s">
        <v>59</v>
      </c>
      <c r="BE9" s="33" t="s">
        <v>59</v>
      </c>
    </row>
    <row r="10" spans="2:57" x14ac:dyDescent="0.3">
      <c r="C10" s="100" t="s">
        <v>178</v>
      </c>
      <c r="D10" s="33">
        <v>1</v>
      </c>
      <c r="E10" s="33">
        <v>2</v>
      </c>
      <c r="F10" s="33">
        <v>3</v>
      </c>
      <c r="G10" s="33">
        <v>1</v>
      </c>
      <c r="H10" s="33">
        <v>2</v>
      </c>
      <c r="I10" s="33">
        <v>3</v>
      </c>
      <c r="J10" s="33">
        <v>1</v>
      </c>
      <c r="K10" s="33">
        <v>2</v>
      </c>
      <c r="L10" s="33">
        <v>3</v>
      </c>
      <c r="M10" s="33">
        <v>1</v>
      </c>
      <c r="N10" s="33">
        <v>2</v>
      </c>
      <c r="O10" s="33">
        <v>3</v>
      </c>
      <c r="P10" s="33">
        <v>1</v>
      </c>
      <c r="Q10" s="33">
        <v>2</v>
      </c>
      <c r="R10" s="33">
        <v>3</v>
      </c>
      <c r="S10" s="33">
        <v>1</v>
      </c>
      <c r="T10" s="33">
        <v>2</v>
      </c>
      <c r="U10" s="33">
        <v>3</v>
      </c>
      <c r="V10" s="33">
        <v>1</v>
      </c>
      <c r="W10" s="33">
        <v>2</v>
      </c>
      <c r="X10" s="33">
        <v>3</v>
      </c>
      <c r="Y10" s="33">
        <v>1</v>
      </c>
      <c r="Z10" s="33">
        <v>2</v>
      </c>
      <c r="AA10" s="33">
        <v>3</v>
      </c>
      <c r="AB10" s="33">
        <v>1</v>
      </c>
      <c r="AC10" s="33">
        <v>2</v>
      </c>
      <c r="AD10" s="33">
        <v>3</v>
      </c>
      <c r="AE10" s="33">
        <v>1</v>
      </c>
      <c r="AF10" s="33">
        <v>2</v>
      </c>
      <c r="AG10" s="33">
        <v>3</v>
      </c>
      <c r="AH10" s="33">
        <v>1</v>
      </c>
      <c r="AI10" s="33">
        <v>2</v>
      </c>
      <c r="AJ10" s="33">
        <v>3</v>
      </c>
      <c r="AK10" s="33">
        <v>1</v>
      </c>
      <c r="AL10" s="33">
        <v>2</v>
      </c>
      <c r="AM10" s="33">
        <v>3</v>
      </c>
      <c r="AN10" s="33">
        <v>1</v>
      </c>
      <c r="AO10" s="33">
        <v>2</v>
      </c>
      <c r="AP10" s="33">
        <v>3</v>
      </c>
      <c r="AQ10" s="33">
        <v>1</v>
      </c>
      <c r="AR10" s="33">
        <v>2</v>
      </c>
      <c r="AS10" s="33">
        <v>3</v>
      </c>
      <c r="AT10" s="33">
        <v>1</v>
      </c>
      <c r="AU10" s="33">
        <v>2</v>
      </c>
      <c r="AV10" s="33">
        <v>3</v>
      </c>
      <c r="AW10" s="33">
        <v>1</v>
      </c>
      <c r="AX10" s="33">
        <v>2</v>
      </c>
      <c r="AY10" s="33">
        <v>3</v>
      </c>
      <c r="AZ10" s="33">
        <v>1</v>
      </c>
      <c r="BA10" s="33">
        <v>2</v>
      </c>
      <c r="BB10" s="33">
        <v>3</v>
      </c>
      <c r="BC10" s="33">
        <v>1</v>
      </c>
      <c r="BD10" s="33">
        <v>2</v>
      </c>
      <c r="BE10" s="33">
        <v>3</v>
      </c>
    </row>
    <row r="11" spans="2:57" x14ac:dyDescent="0.3">
      <c r="C11" s="42" t="s">
        <v>60</v>
      </c>
      <c r="D11" s="115">
        <f>MAX('Long Term Rates'!D11:F11)*MAX('ServiceNow Effort'!D11:F11)</f>
        <v>0</v>
      </c>
      <c r="E11" s="116"/>
      <c r="F11" s="117"/>
      <c r="G11" s="115">
        <f>MAX('Long Term Rates'!G11:I11)*MAX('ServiceNow Effort'!G11:I11)</f>
        <v>0</v>
      </c>
      <c r="H11" s="116"/>
      <c r="I11" s="117"/>
      <c r="J11" s="115">
        <f>MAX('Long Term Rates'!J11:L11)*MAX('ServiceNow Effort'!J11:L11)</f>
        <v>0</v>
      </c>
      <c r="K11" s="116"/>
      <c r="L11" s="117"/>
      <c r="M11" s="127">
        <f>MAX('Long Term Rates'!D11:F11)*MAX('ServiceNow Effort'!M11:O11)</f>
        <v>0</v>
      </c>
      <c r="N11" s="116"/>
      <c r="O11" s="117"/>
      <c r="P11" s="115">
        <f>MAX('Long Term Rates'!G11:I11)*MAX('ServiceNow Effort'!P11:R11)</f>
        <v>0</v>
      </c>
      <c r="Q11" s="116"/>
      <c r="R11" s="117"/>
      <c r="S11" s="115">
        <f>MAX('Long Term Rates'!J11:L11)*MAX('ServiceNow Effort'!S11:U11)</f>
        <v>0</v>
      </c>
      <c r="T11" s="116"/>
      <c r="U11" s="117"/>
      <c r="V11" s="115">
        <f>MAX('Long Term Rates'!M11:O11)*('ServiceNow Effort'!V11:X11)</f>
        <v>0</v>
      </c>
      <c r="W11" s="116"/>
      <c r="X11" s="117"/>
      <c r="Y11" s="115">
        <f>MAX('Long Term Rates'!P11:R11)*MAX('ServiceNow Effort'!Y11:AA11)</f>
        <v>0</v>
      </c>
      <c r="Z11" s="116"/>
      <c r="AA11" s="117"/>
      <c r="AB11" s="115">
        <f>MAX('Long Term Rates'!S11:U11)*MAX('ServiceNow Effort'!AB11:AD11)</f>
        <v>0</v>
      </c>
      <c r="AC11" s="116"/>
      <c r="AD11" s="117"/>
      <c r="AE11" s="127">
        <f>MAX('Long Term Rates'!V11:X11)*MAX('ServiceNow Effort'!AE11:AG11)</f>
        <v>0</v>
      </c>
      <c r="AF11" s="116"/>
      <c r="AG11" s="117"/>
      <c r="AH11" s="115">
        <f>MAX('Long Term Rates'!Y11:AA11)*MAX('ServiceNow Effort'!AH11:AJ11)</f>
        <v>0</v>
      </c>
      <c r="AI11" s="116"/>
      <c r="AJ11" s="117"/>
      <c r="AK11" s="115">
        <f>MAX('Long Term Rates'!AB11:AD11)*MAX('ServiceNow Effort'!AK11:AM11)</f>
        <v>0</v>
      </c>
      <c r="AL11" s="116"/>
      <c r="AM11" s="117"/>
      <c r="AN11" s="115">
        <f>MAX('Long Term Rates'!AE11:AG11)*MAX('ServiceNow Effort'!AN11:AP11)</f>
        <v>0</v>
      </c>
      <c r="AO11" s="116"/>
      <c r="AP11" s="117"/>
      <c r="AQ11" s="115">
        <f>MAX('Long Term Rates'!AH11:AJ11)*MAX('ServiceNow Effort'!AQ11:AS11)</f>
        <v>0</v>
      </c>
      <c r="AR11" s="116"/>
      <c r="AS11" s="117"/>
      <c r="AT11" s="115">
        <f>MAX('Long Term Rates'!AK11:AM11)*MAX('ServiceNow Effort'!AT11:AV11)</f>
        <v>0</v>
      </c>
      <c r="AU11" s="116"/>
      <c r="AV11" s="117"/>
      <c r="AW11" s="115">
        <f>MAX('Long Term Rates'!AN11:AP11)*MAX('ServiceNow Effort'!AW11:AY11)</f>
        <v>0</v>
      </c>
      <c r="AX11" s="116"/>
      <c r="AY11" s="117"/>
      <c r="AZ11" s="115">
        <f>MAX('Long Term Rates'!AQ11:AS11)*MAX('ServiceNow Effort'!AZ11:BB11)</f>
        <v>0</v>
      </c>
      <c r="BA11" s="116"/>
      <c r="BB11" s="117"/>
      <c r="BC11" s="115">
        <f>MAX('Long Term Rates'!AT11:AV11)*MAX('ServiceNow Effort'!BC11:BE11)</f>
        <v>0</v>
      </c>
      <c r="BD11" s="116"/>
      <c r="BE11" s="117"/>
    </row>
    <row r="12" spans="2:57" x14ac:dyDescent="0.3">
      <c r="C12" s="42" t="s">
        <v>61</v>
      </c>
      <c r="D12" s="115">
        <f>MAX('Long Term Rates'!D12:F12)*MAX('ServiceNow Effort'!D12:F12)</f>
        <v>0</v>
      </c>
      <c r="E12" s="116"/>
      <c r="F12" s="117"/>
      <c r="G12" s="115">
        <f>MAX('Long Term Rates'!G12:I12)*MAX('ServiceNow Effort'!G12:I12)</f>
        <v>0</v>
      </c>
      <c r="H12" s="116"/>
      <c r="I12" s="117"/>
      <c r="J12" s="115">
        <f>MAX('Long Term Rates'!J12:L12)*MAX('ServiceNow Effort'!J12:L12)</f>
        <v>0</v>
      </c>
      <c r="K12" s="116"/>
      <c r="L12" s="117"/>
      <c r="M12" s="127">
        <f>MAX('Long Term Rates'!D12:F12)*MAX('ServiceNow Effort'!M12:O12)</f>
        <v>0</v>
      </c>
      <c r="N12" s="116"/>
      <c r="O12" s="117"/>
      <c r="P12" s="115">
        <f>MAX('Long Term Rates'!G12:I12)*MAX('ServiceNow Effort'!P12:R12)</f>
        <v>0</v>
      </c>
      <c r="Q12" s="116"/>
      <c r="R12" s="117"/>
      <c r="S12" s="115">
        <f>MAX('Long Term Rates'!J12:L12)*MAX('ServiceNow Effort'!S12:U12)</f>
        <v>0</v>
      </c>
      <c r="T12" s="116"/>
      <c r="U12" s="117"/>
      <c r="V12" s="115">
        <f>MAX('Long Term Rates'!M12:O12)*('ServiceNow Effort'!V12:X12)</f>
        <v>0</v>
      </c>
      <c r="W12" s="116"/>
      <c r="X12" s="117"/>
      <c r="Y12" s="115">
        <f>MAX('Long Term Rates'!P12:R12)*MAX('ServiceNow Effort'!Y12:AA12)</f>
        <v>0</v>
      </c>
      <c r="Z12" s="116"/>
      <c r="AA12" s="117"/>
      <c r="AB12" s="115">
        <f>MAX('Long Term Rates'!S12:U12)*MAX('ServiceNow Effort'!AB12:AD12)</f>
        <v>0</v>
      </c>
      <c r="AC12" s="116"/>
      <c r="AD12" s="117"/>
      <c r="AE12" s="115">
        <f>'Long Term Rates'!AE12:AG12*'ServiceNow Effort'!AE12:AG12</f>
        <v>0</v>
      </c>
      <c r="AF12" s="116"/>
      <c r="AG12" s="117"/>
      <c r="AH12" s="115">
        <f>MAX('Long Term Rates'!Y12:AA12)*MAX('ServiceNow Effort'!AH12:AJ12)</f>
        <v>0</v>
      </c>
      <c r="AI12" s="116"/>
      <c r="AJ12" s="117"/>
      <c r="AK12" s="115">
        <f>MAX('Long Term Rates'!AB12:AD12)*MAX('ServiceNow Effort'!AK12:AM12)</f>
        <v>0</v>
      </c>
      <c r="AL12" s="116"/>
      <c r="AM12" s="117"/>
      <c r="AN12" s="115">
        <f>MAX('Long Term Rates'!AE12:AG12)*MAX('ServiceNow Effort'!AN12:AP12)</f>
        <v>0</v>
      </c>
      <c r="AO12" s="116"/>
      <c r="AP12" s="117"/>
      <c r="AQ12" s="115">
        <f>MAX('Long Term Rates'!AH12:AJ12)*MAX('ServiceNow Effort'!AQ12:AS12)</f>
        <v>0</v>
      </c>
      <c r="AR12" s="116"/>
      <c r="AS12" s="117"/>
      <c r="AT12" s="115">
        <f>MAX('Long Term Rates'!AK12:AM12)*MAX('ServiceNow Effort'!AT12:AV12)</f>
        <v>0</v>
      </c>
      <c r="AU12" s="116"/>
      <c r="AV12" s="117"/>
      <c r="AW12" s="115">
        <f>MAX('Long Term Rates'!AN12:AP12)*MAX('ServiceNow Effort'!AW12:AY12)</f>
        <v>0</v>
      </c>
      <c r="AX12" s="116"/>
      <c r="AY12" s="117"/>
      <c r="AZ12" s="115">
        <f>MAX('Long Term Rates'!AQ12:AS12)*MAX('ServiceNow Effort'!AZ12:BB12)</f>
        <v>0</v>
      </c>
      <c r="BA12" s="116"/>
      <c r="BB12" s="117"/>
      <c r="BC12" s="115">
        <f>MAX('Long Term Rates'!AT12:AV12)*MAX('ServiceNow Effort'!BC12:BE12)</f>
        <v>0</v>
      </c>
      <c r="BD12" s="116"/>
      <c r="BE12" s="117"/>
    </row>
    <row r="13" spans="2:57" x14ac:dyDescent="0.3">
      <c r="C13" s="42" t="s">
        <v>62</v>
      </c>
      <c r="D13" s="115">
        <f>MAX('Long Term Rates'!D13:F13)*MAX('ServiceNow Effort'!D13:F13)</f>
        <v>0</v>
      </c>
      <c r="E13" s="116"/>
      <c r="F13" s="117"/>
      <c r="G13" s="115">
        <f>MAX('Long Term Rates'!G13:I13)*MAX('ServiceNow Effort'!G13:I13)</f>
        <v>0</v>
      </c>
      <c r="H13" s="116"/>
      <c r="I13" s="117"/>
      <c r="J13" s="115">
        <f>MAX('Long Term Rates'!J13:L13)*MAX('ServiceNow Effort'!J13:L13)</f>
        <v>0</v>
      </c>
      <c r="K13" s="116"/>
      <c r="L13" s="117"/>
      <c r="M13" s="127">
        <f>MAX('Long Term Rates'!D13:F13)*MAX('ServiceNow Effort'!M13:O13)</f>
        <v>0</v>
      </c>
      <c r="N13" s="116"/>
      <c r="O13" s="117"/>
      <c r="P13" s="115">
        <f>MAX('Long Term Rates'!G13:I13)*MAX('ServiceNow Effort'!P13:R13)</f>
        <v>0</v>
      </c>
      <c r="Q13" s="116"/>
      <c r="R13" s="117"/>
      <c r="S13" s="115">
        <f>MAX('Long Term Rates'!J13:L13)*MAX('ServiceNow Effort'!S13:U13)</f>
        <v>0</v>
      </c>
      <c r="T13" s="116"/>
      <c r="U13" s="117"/>
      <c r="V13" s="115">
        <f>MAX('Long Term Rates'!M13:O13)*('ServiceNow Effort'!V13:X13)</f>
        <v>0</v>
      </c>
      <c r="W13" s="116"/>
      <c r="X13" s="117"/>
      <c r="Y13" s="115">
        <f>MAX('Long Term Rates'!P13:R13)*MAX('ServiceNow Effort'!Y13:AA13)</f>
        <v>0</v>
      </c>
      <c r="Z13" s="116"/>
      <c r="AA13" s="117"/>
      <c r="AB13" s="115">
        <f>MAX('Long Term Rates'!S13:U13)*MAX('ServiceNow Effort'!AB13:AD13)</f>
        <v>0</v>
      </c>
      <c r="AC13" s="116"/>
      <c r="AD13" s="117"/>
      <c r="AE13" s="115">
        <f>'Long Term Rates'!AE13:AG13*'ServiceNow Effort'!AE13:AG13</f>
        <v>0</v>
      </c>
      <c r="AF13" s="116"/>
      <c r="AG13" s="117"/>
      <c r="AH13" s="115">
        <f>MAX('Long Term Rates'!Y13:AA13)*MAX('ServiceNow Effort'!AH13:AJ13)</f>
        <v>0</v>
      </c>
      <c r="AI13" s="116"/>
      <c r="AJ13" s="117"/>
      <c r="AK13" s="115">
        <f>MAX('Long Term Rates'!AB13:AD13)*MAX('ServiceNow Effort'!AK13:AM13)</f>
        <v>0</v>
      </c>
      <c r="AL13" s="116"/>
      <c r="AM13" s="117"/>
      <c r="AN13" s="115">
        <f>MAX('Long Term Rates'!AE13:AG13)*MAX('ServiceNow Effort'!AN13:AP13)</f>
        <v>0</v>
      </c>
      <c r="AO13" s="116"/>
      <c r="AP13" s="117"/>
      <c r="AQ13" s="115">
        <f>MAX('Long Term Rates'!AH13:AJ13)*MAX('ServiceNow Effort'!AQ13:AS13)</f>
        <v>0</v>
      </c>
      <c r="AR13" s="116"/>
      <c r="AS13" s="117"/>
      <c r="AT13" s="115">
        <f>MAX('Long Term Rates'!AK13:AM13)*MAX('ServiceNow Effort'!AT13:AV13)</f>
        <v>0</v>
      </c>
      <c r="AU13" s="116"/>
      <c r="AV13" s="117"/>
      <c r="AW13" s="115">
        <f>MAX('Long Term Rates'!AN13:AP13)*MAX('ServiceNow Effort'!AW13:AY13)</f>
        <v>0</v>
      </c>
      <c r="AX13" s="116"/>
      <c r="AY13" s="117"/>
      <c r="AZ13" s="115">
        <f>MAX('Long Term Rates'!AQ13:AS13)*MAX('ServiceNow Effort'!AZ13:BB13)</f>
        <v>0</v>
      </c>
      <c r="BA13" s="116"/>
      <c r="BB13" s="117"/>
      <c r="BC13" s="115">
        <f>MAX('Long Term Rates'!AT13:AV13)*MAX('ServiceNow Effort'!BC13:BE13)</f>
        <v>0</v>
      </c>
      <c r="BD13" s="116"/>
      <c r="BE13" s="117"/>
    </row>
    <row r="14" spans="2:57" x14ac:dyDescent="0.3">
      <c r="C14" s="42" t="s">
        <v>63</v>
      </c>
      <c r="D14" s="115">
        <f>MAX('Long Term Rates'!D14:F14)*MAX('ServiceNow Effort'!D14:F14)</f>
        <v>0</v>
      </c>
      <c r="E14" s="116"/>
      <c r="F14" s="117"/>
      <c r="G14" s="115">
        <f>MAX('Long Term Rates'!G14:I14)*MAX('ServiceNow Effort'!G14:I14)</f>
        <v>0</v>
      </c>
      <c r="H14" s="116"/>
      <c r="I14" s="117"/>
      <c r="J14" s="115">
        <f>MAX('Long Term Rates'!J14:L14)*MAX('ServiceNow Effort'!J14:L14)</f>
        <v>0</v>
      </c>
      <c r="K14" s="116"/>
      <c r="L14" s="117"/>
      <c r="M14" s="127">
        <f>MAX('Long Term Rates'!D14:F14)*MAX('ServiceNow Effort'!M14:O14)</f>
        <v>0</v>
      </c>
      <c r="N14" s="116"/>
      <c r="O14" s="117"/>
      <c r="P14" s="115">
        <f>MAX('Long Term Rates'!G14:I14)*MAX('ServiceNow Effort'!P14:R14)</f>
        <v>0</v>
      </c>
      <c r="Q14" s="116"/>
      <c r="R14" s="117"/>
      <c r="S14" s="115">
        <f>MAX('Long Term Rates'!J14:L14)*MAX('ServiceNow Effort'!S14:U14)</f>
        <v>0</v>
      </c>
      <c r="T14" s="116"/>
      <c r="U14" s="117"/>
      <c r="V14" s="115">
        <f>MAX('Long Term Rates'!M14:O14)*('ServiceNow Effort'!V14:X14)</f>
        <v>0</v>
      </c>
      <c r="W14" s="116"/>
      <c r="X14" s="117"/>
      <c r="Y14" s="115">
        <f>MAX('Long Term Rates'!P14:R14)*MAX('ServiceNow Effort'!Y14:AA14)</f>
        <v>0</v>
      </c>
      <c r="Z14" s="116"/>
      <c r="AA14" s="117"/>
      <c r="AB14" s="115">
        <f>MAX('Long Term Rates'!S14:U14)*MAX('ServiceNow Effort'!AB14:AD14)</f>
        <v>0</v>
      </c>
      <c r="AC14" s="116"/>
      <c r="AD14" s="117"/>
      <c r="AE14" s="115">
        <f>'Long Term Rates'!AE14:AG14*'ServiceNow Effort'!AE14:AG14</f>
        <v>0</v>
      </c>
      <c r="AF14" s="116"/>
      <c r="AG14" s="117"/>
      <c r="AH14" s="115">
        <f>MAX('Long Term Rates'!Y14:AA14)*MAX('ServiceNow Effort'!AH14:AJ14)</f>
        <v>0</v>
      </c>
      <c r="AI14" s="116"/>
      <c r="AJ14" s="117"/>
      <c r="AK14" s="115">
        <f>MAX('Long Term Rates'!AB14:AD14)*MAX('ServiceNow Effort'!AK14:AM14)</f>
        <v>0</v>
      </c>
      <c r="AL14" s="116"/>
      <c r="AM14" s="117"/>
      <c r="AN14" s="115">
        <f>MAX('Long Term Rates'!AE14:AG14)*MAX('ServiceNow Effort'!AN14:AP14)</f>
        <v>0</v>
      </c>
      <c r="AO14" s="116"/>
      <c r="AP14" s="117"/>
      <c r="AQ14" s="115">
        <f>MAX('Long Term Rates'!AH14:AJ14)*MAX('ServiceNow Effort'!AQ14:AS14)</f>
        <v>0</v>
      </c>
      <c r="AR14" s="116"/>
      <c r="AS14" s="117"/>
      <c r="AT14" s="115">
        <f>MAX('Long Term Rates'!AK14:AM14)*MAX('ServiceNow Effort'!AT14:AV14)</f>
        <v>0</v>
      </c>
      <c r="AU14" s="116"/>
      <c r="AV14" s="117"/>
      <c r="AW14" s="115">
        <f>MAX('Long Term Rates'!AN14:AP14)*MAX('ServiceNow Effort'!AW14:AY14)</f>
        <v>0</v>
      </c>
      <c r="AX14" s="116"/>
      <c r="AY14" s="117"/>
      <c r="AZ14" s="115">
        <f>MAX('Long Term Rates'!AQ14:AS14)*MAX('ServiceNow Effort'!AZ14:BB14)</f>
        <v>0</v>
      </c>
      <c r="BA14" s="116"/>
      <c r="BB14" s="117"/>
      <c r="BC14" s="115">
        <f>MAX('Long Term Rates'!AT14:AV14)*MAX('ServiceNow Effort'!BC14:BE14)</f>
        <v>0</v>
      </c>
      <c r="BD14" s="116"/>
      <c r="BE14" s="117"/>
    </row>
    <row r="15" spans="2:57" x14ac:dyDescent="0.3">
      <c r="C15" s="42" t="s">
        <v>64</v>
      </c>
      <c r="D15" s="115">
        <f>MAX('Long Term Rates'!D15:F15)*MAX('ServiceNow Effort'!D15:F15)</f>
        <v>0</v>
      </c>
      <c r="E15" s="116"/>
      <c r="F15" s="117"/>
      <c r="G15" s="115">
        <f>MAX('Long Term Rates'!G15:I15)*MAX('ServiceNow Effort'!G15:I15)</f>
        <v>0</v>
      </c>
      <c r="H15" s="116"/>
      <c r="I15" s="117"/>
      <c r="J15" s="115">
        <f>MAX('Long Term Rates'!J15:L15)*MAX('ServiceNow Effort'!J15:L15)</f>
        <v>0</v>
      </c>
      <c r="K15" s="116"/>
      <c r="L15" s="117"/>
      <c r="M15" s="127">
        <f>MAX('Long Term Rates'!D15:F15)*MAX('ServiceNow Effort'!M15:O15)</f>
        <v>0</v>
      </c>
      <c r="N15" s="116"/>
      <c r="O15" s="117"/>
      <c r="P15" s="115">
        <f>MAX('Long Term Rates'!G15:I15)*MAX('ServiceNow Effort'!P15:R15)</f>
        <v>0</v>
      </c>
      <c r="Q15" s="116"/>
      <c r="R15" s="117"/>
      <c r="S15" s="115">
        <f>MAX('Long Term Rates'!J15:L15)*MAX('ServiceNow Effort'!S15:U15)</f>
        <v>0</v>
      </c>
      <c r="T15" s="116"/>
      <c r="U15" s="117"/>
      <c r="V15" s="115">
        <f>MAX('Long Term Rates'!M15:O15)*('ServiceNow Effort'!V15:X15)</f>
        <v>0</v>
      </c>
      <c r="W15" s="116"/>
      <c r="X15" s="117"/>
      <c r="Y15" s="115">
        <f>MAX('Long Term Rates'!P15:R15)*MAX('ServiceNow Effort'!Y15:AA15)</f>
        <v>0</v>
      </c>
      <c r="Z15" s="116"/>
      <c r="AA15" s="117"/>
      <c r="AB15" s="115">
        <f>MAX('Long Term Rates'!S15:U15)*MAX('ServiceNow Effort'!AB15:AD15)</f>
        <v>0</v>
      </c>
      <c r="AC15" s="116"/>
      <c r="AD15" s="117"/>
      <c r="AE15" s="115">
        <f>'Long Term Rates'!AE15:AG15*'ServiceNow Effort'!AE15:AG15</f>
        <v>0</v>
      </c>
      <c r="AF15" s="116"/>
      <c r="AG15" s="117"/>
      <c r="AH15" s="115">
        <f>MAX('Long Term Rates'!Y15:AA15)*MAX('ServiceNow Effort'!AH15:AJ15)</f>
        <v>0</v>
      </c>
      <c r="AI15" s="116"/>
      <c r="AJ15" s="117"/>
      <c r="AK15" s="115">
        <f>MAX('Long Term Rates'!AB15:AD15)*MAX('ServiceNow Effort'!AK15:AM15)</f>
        <v>0</v>
      </c>
      <c r="AL15" s="116"/>
      <c r="AM15" s="117"/>
      <c r="AN15" s="115">
        <f>MAX('Long Term Rates'!AE15:AG15)*MAX('ServiceNow Effort'!AN15:AP15)</f>
        <v>0</v>
      </c>
      <c r="AO15" s="116"/>
      <c r="AP15" s="117"/>
      <c r="AQ15" s="115">
        <f>MAX('Long Term Rates'!AH15:AJ15)*MAX('ServiceNow Effort'!AQ15:AS15)</f>
        <v>0</v>
      </c>
      <c r="AR15" s="116"/>
      <c r="AS15" s="117"/>
      <c r="AT15" s="115">
        <f>MAX('Long Term Rates'!AK15:AM15)*MAX('ServiceNow Effort'!AT15:AV15)</f>
        <v>0</v>
      </c>
      <c r="AU15" s="116"/>
      <c r="AV15" s="117"/>
      <c r="AW15" s="115">
        <f>MAX('Long Term Rates'!AN15:AP15)*MAX('ServiceNow Effort'!AW15:AY15)</f>
        <v>0</v>
      </c>
      <c r="AX15" s="116"/>
      <c r="AY15" s="117"/>
      <c r="AZ15" s="115">
        <f>MAX('Long Term Rates'!AQ15:AS15)*MAX('ServiceNow Effort'!AZ15:BB15)</f>
        <v>0</v>
      </c>
      <c r="BA15" s="116"/>
      <c r="BB15" s="117"/>
      <c r="BC15" s="115">
        <f>MAX('Long Term Rates'!AT15:AV15)*MAX('ServiceNow Effort'!BC15:BE15)</f>
        <v>0</v>
      </c>
      <c r="BD15" s="116"/>
      <c r="BE15" s="117"/>
    </row>
    <row r="16" spans="2:57" x14ac:dyDescent="0.3">
      <c r="C16" s="42" t="s">
        <v>65</v>
      </c>
      <c r="D16" s="115">
        <f>MAX('Long Term Rates'!D16:F16)*MAX('ServiceNow Effort'!D16:F16)</f>
        <v>0</v>
      </c>
      <c r="E16" s="116"/>
      <c r="F16" s="117"/>
      <c r="G16" s="115">
        <f>MAX('Long Term Rates'!G16:I16)*MAX('ServiceNow Effort'!G16:I16)</f>
        <v>0</v>
      </c>
      <c r="H16" s="116"/>
      <c r="I16" s="117"/>
      <c r="J16" s="115">
        <f>MAX('Long Term Rates'!J16:L16)*MAX('ServiceNow Effort'!J16:L16)</f>
        <v>0</v>
      </c>
      <c r="K16" s="116"/>
      <c r="L16" s="117"/>
      <c r="M16" s="127">
        <f>MAX('Long Term Rates'!D16:F16)*MAX('ServiceNow Effort'!M16:O16)</f>
        <v>0</v>
      </c>
      <c r="N16" s="116"/>
      <c r="O16" s="117"/>
      <c r="P16" s="115">
        <f>MAX('Long Term Rates'!G16:I16)*MAX('ServiceNow Effort'!P16:R16)</f>
        <v>0</v>
      </c>
      <c r="Q16" s="116"/>
      <c r="R16" s="117"/>
      <c r="S16" s="115">
        <f>MAX('Long Term Rates'!J16:L16)*MAX('ServiceNow Effort'!S16:U16)</f>
        <v>0</v>
      </c>
      <c r="T16" s="116"/>
      <c r="U16" s="117"/>
      <c r="V16" s="115">
        <f>MAX('Long Term Rates'!M16:O16)*('ServiceNow Effort'!V16:X16)</f>
        <v>0</v>
      </c>
      <c r="W16" s="116"/>
      <c r="X16" s="117"/>
      <c r="Y16" s="115">
        <f>MAX('Long Term Rates'!P16:R16)*MAX('ServiceNow Effort'!Y16:AA16)</f>
        <v>0</v>
      </c>
      <c r="Z16" s="116"/>
      <c r="AA16" s="117"/>
      <c r="AB16" s="115">
        <f>MAX('Long Term Rates'!S16:U16)*MAX('ServiceNow Effort'!AB16:AD16)</f>
        <v>0</v>
      </c>
      <c r="AC16" s="116"/>
      <c r="AD16" s="117"/>
      <c r="AE16" s="115">
        <f>'Long Term Rates'!AE16:AG16*'ServiceNow Effort'!AE16:AG16</f>
        <v>0</v>
      </c>
      <c r="AF16" s="116"/>
      <c r="AG16" s="117"/>
      <c r="AH16" s="115">
        <f>MAX('Long Term Rates'!Y16:AA16)*MAX('ServiceNow Effort'!AH16:AJ16)</f>
        <v>0</v>
      </c>
      <c r="AI16" s="116"/>
      <c r="AJ16" s="117"/>
      <c r="AK16" s="115">
        <f>MAX('Long Term Rates'!AB16:AD16)*MAX('ServiceNow Effort'!AK16:AM16)</f>
        <v>0</v>
      </c>
      <c r="AL16" s="116"/>
      <c r="AM16" s="117"/>
      <c r="AN16" s="115">
        <f>MAX('Long Term Rates'!AE16:AG16)*MAX('ServiceNow Effort'!AN16:AP16)</f>
        <v>0</v>
      </c>
      <c r="AO16" s="116"/>
      <c r="AP16" s="117"/>
      <c r="AQ16" s="115">
        <f>MAX('Long Term Rates'!AH16:AJ16)*MAX('ServiceNow Effort'!AQ16:AS16)</f>
        <v>0</v>
      </c>
      <c r="AR16" s="116"/>
      <c r="AS16" s="117"/>
      <c r="AT16" s="115">
        <f>MAX('Long Term Rates'!AK16:AM16)*MAX('ServiceNow Effort'!AT16:AV16)</f>
        <v>0</v>
      </c>
      <c r="AU16" s="116"/>
      <c r="AV16" s="117"/>
      <c r="AW16" s="115">
        <f>MAX('Long Term Rates'!AN16:AP16)*MAX('ServiceNow Effort'!AW16:AY16)</f>
        <v>0</v>
      </c>
      <c r="AX16" s="116"/>
      <c r="AY16" s="117"/>
      <c r="AZ16" s="115">
        <f>MAX('Long Term Rates'!AQ16:AS16)*MAX('ServiceNow Effort'!AZ16:BB16)</f>
        <v>0</v>
      </c>
      <c r="BA16" s="116"/>
      <c r="BB16" s="117"/>
      <c r="BC16" s="115">
        <f>MAX('Long Term Rates'!AT16:AV16)*MAX('ServiceNow Effort'!BC16:BE16)</f>
        <v>0</v>
      </c>
      <c r="BD16" s="116"/>
      <c r="BE16" s="117"/>
    </row>
    <row r="17" spans="3:57" x14ac:dyDescent="0.3">
      <c r="C17" s="42" t="s">
        <v>66</v>
      </c>
      <c r="D17" s="115">
        <f>MAX('Long Term Rates'!D17:F17)*MAX('ServiceNow Effort'!D17:F17)</f>
        <v>0</v>
      </c>
      <c r="E17" s="116"/>
      <c r="F17" s="117"/>
      <c r="G17" s="115">
        <f>MAX('Long Term Rates'!G17:I17)*MAX('ServiceNow Effort'!G17:I17)</f>
        <v>0</v>
      </c>
      <c r="H17" s="116"/>
      <c r="I17" s="117"/>
      <c r="J17" s="115">
        <f>MAX('Long Term Rates'!J17:L17)*MAX('ServiceNow Effort'!J17:L17)</f>
        <v>0</v>
      </c>
      <c r="K17" s="116"/>
      <c r="L17" s="117"/>
      <c r="M17" s="127">
        <f>MAX('Long Term Rates'!D17:F17)*MAX('ServiceNow Effort'!M17:O17)</f>
        <v>0</v>
      </c>
      <c r="N17" s="116"/>
      <c r="O17" s="117"/>
      <c r="P17" s="115">
        <f>MAX('Long Term Rates'!G17:I17)*MAX('ServiceNow Effort'!P17:R17)</f>
        <v>0</v>
      </c>
      <c r="Q17" s="116"/>
      <c r="R17" s="117"/>
      <c r="S17" s="115">
        <f>MAX('Long Term Rates'!J17:L17)*MAX('ServiceNow Effort'!S17:U17)</f>
        <v>0</v>
      </c>
      <c r="T17" s="116"/>
      <c r="U17" s="117"/>
      <c r="V17" s="115">
        <f>MAX('Long Term Rates'!M17:O17)*('ServiceNow Effort'!V17:X17)</f>
        <v>0</v>
      </c>
      <c r="W17" s="116"/>
      <c r="X17" s="117"/>
      <c r="Y17" s="115">
        <f>MAX('Long Term Rates'!P17:R17)*MAX('ServiceNow Effort'!Y17:AA17)</f>
        <v>0</v>
      </c>
      <c r="Z17" s="116"/>
      <c r="AA17" s="117"/>
      <c r="AB17" s="115">
        <f>MAX('Long Term Rates'!S17:U17)*MAX('ServiceNow Effort'!AB17:AD17)</f>
        <v>0</v>
      </c>
      <c r="AC17" s="116"/>
      <c r="AD17" s="117"/>
      <c r="AE17" s="115">
        <f>'Long Term Rates'!AE17:AG17*'ServiceNow Effort'!AE17:AG17</f>
        <v>0</v>
      </c>
      <c r="AF17" s="116"/>
      <c r="AG17" s="117"/>
      <c r="AH17" s="115">
        <f>MAX('Long Term Rates'!Y17:AA17)*MAX('ServiceNow Effort'!AH17:AJ17)</f>
        <v>0</v>
      </c>
      <c r="AI17" s="116"/>
      <c r="AJ17" s="117"/>
      <c r="AK17" s="115">
        <f>MAX('Long Term Rates'!AB17:AD17)*MAX('ServiceNow Effort'!AK17:AM17)</f>
        <v>0</v>
      </c>
      <c r="AL17" s="116"/>
      <c r="AM17" s="117"/>
      <c r="AN17" s="115">
        <f>MAX('Long Term Rates'!AE17:AG17)*MAX('ServiceNow Effort'!AN17:AP17)</f>
        <v>0</v>
      </c>
      <c r="AO17" s="116"/>
      <c r="AP17" s="117"/>
      <c r="AQ17" s="115">
        <f>MAX('Long Term Rates'!AH17:AJ17)*MAX('ServiceNow Effort'!AQ17:AS17)</f>
        <v>0</v>
      </c>
      <c r="AR17" s="116"/>
      <c r="AS17" s="117"/>
      <c r="AT17" s="115">
        <f>MAX('Long Term Rates'!AK17:AM17)*MAX('ServiceNow Effort'!AT17:AV17)</f>
        <v>0</v>
      </c>
      <c r="AU17" s="116"/>
      <c r="AV17" s="117"/>
      <c r="AW17" s="115">
        <f>MAX('Long Term Rates'!AN17:AP17)*MAX('ServiceNow Effort'!AW17:AY17)</f>
        <v>0</v>
      </c>
      <c r="AX17" s="116"/>
      <c r="AY17" s="117"/>
      <c r="AZ17" s="115">
        <f>MAX('Long Term Rates'!AQ17:AS17)*MAX('ServiceNow Effort'!AZ17:BB17)</f>
        <v>0</v>
      </c>
      <c r="BA17" s="116"/>
      <c r="BB17" s="117"/>
      <c r="BC17" s="115">
        <f>MAX('Long Term Rates'!AT17:AV17)*MAX('ServiceNow Effort'!BC17:BE17)</f>
        <v>0</v>
      </c>
      <c r="BD17" s="116"/>
      <c r="BE17" s="117"/>
    </row>
    <row r="18" spans="3:57" x14ac:dyDescent="0.3">
      <c r="C18" s="42" t="s">
        <v>67</v>
      </c>
      <c r="D18" s="115">
        <f>MAX('Long Term Rates'!D18:F18)*MAX('ServiceNow Effort'!D18:F18)</f>
        <v>0</v>
      </c>
      <c r="E18" s="116"/>
      <c r="F18" s="117"/>
      <c r="G18" s="115">
        <f>MAX('Long Term Rates'!G18:I18)*MAX('ServiceNow Effort'!G18:I18)</f>
        <v>0</v>
      </c>
      <c r="H18" s="116"/>
      <c r="I18" s="117"/>
      <c r="J18" s="115">
        <f>MAX('Long Term Rates'!J18:L18)*MAX('ServiceNow Effort'!J18:L18)</f>
        <v>0</v>
      </c>
      <c r="K18" s="116"/>
      <c r="L18" s="117"/>
      <c r="M18" s="127">
        <f>MAX('Long Term Rates'!D18:F18)*MAX('ServiceNow Effort'!M18:O18)</f>
        <v>0</v>
      </c>
      <c r="N18" s="116"/>
      <c r="O18" s="117"/>
      <c r="P18" s="115">
        <f>MAX('Long Term Rates'!G18:I18)*MAX('ServiceNow Effort'!P18:R18)</f>
        <v>0</v>
      </c>
      <c r="Q18" s="116"/>
      <c r="R18" s="117"/>
      <c r="S18" s="115">
        <f>MAX('Long Term Rates'!J18:L18)*MAX('ServiceNow Effort'!S18:U18)</f>
        <v>0</v>
      </c>
      <c r="T18" s="116"/>
      <c r="U18" s="117"/>
      <c r="V18" s="115">
        <f>MAX('Long Term Rates'!M18:O18)*('ServiceNow Effort'!V18:X18)</f>
        <v>0</v>
      </c>
      <c r="W18" s="116"/>
      <c r="X18" s="117"/>
      <c r="Y18" s="115">
        <f>MAX('Long Term Rates'!P18:R18)*MAX('ServiceNow Effort'!Y18:AA18)</f>
        <v>0</v>
      </c>
      <c r="Z18" s="116"/>
      <c r="AA18" s="117"/>
      <c r="AB18" s="115">
        <f>MAX('Long Term Rates'!S18:U18)*MAX('ServiceNow Effort'!AB18:AD18)</f>
        <v>0</v>
      </c>
      <c r="AC18" s="116"/>
      <c r="AD18" s="117"/>
      <c r="AE18" s="115">
        <f>'Long Term Rates'!AE18:AG18*'ServiceNow Effort'!AE18:AG18</f>
        <v>0</v>
      </c>
      <c r="AF18" s="116"/>
      <c r="AG18" s="117"/>
      <c r="AH18" s="115">
        <f>MAX('Long Term Rates'!Y18:AA18)*MAX('ServiceNow Effort'!AH18:AJ18)</f>
        <v>0</v>
      </c>
      <c r="AI18" s="116"/>
      <c r="AJ18" s="117"/>
      <c r="AK18" s="115">
        <f>MAX('Long Term Rates'!AB18:AD18)*MAX('ServiceNow Effort'!AK18:AM18)</f>
        <v>0</v>
      </c>
      <c r="AL18" s="116"/>
      <c r="AM18" s="117"/>
      <c r="AN18" s="115">
        <f>MAX('Long Term Rates'!AE18:AG18)*MAX('ServiceNow Effort'!AN18:AP18)</f>
        <v>0</v>
      </c>
      <c r="AO18" s="116"/>
      <c r="AP18" s="117"/>
      <c r="AQ18" s="115">
        <f>MAX('Long Term Rates'!AH18:AJ18)*MAX('ServiceNow Effort'!AQ18:AS18)</f>
        <v>0</v>
      </c>
      <c r="AR18" s="116"/>
      <c r="AS18" s="117"/>
      <c r="AT18" s="115">
        <f>MAX('Long Term Rates'!AK18:AM18)*MAX('ServiceNow Effort'!AT18:AV18)</f>
        <v>0</v>
      </c>
      <c r="AU18" s="116"/>
      <c r="AV18" s="117"/>
      <c r="AW18" s="115">
        <f>MAX('Long Term Rates'!AN18:AP18)*MAX('ServiceNow Effort'!AW18:AY18)</f>
        <v>0</v>
      </c>
      <c r="AX18" s="116"/>
      <c r="AY18" s="117"/>
      <c r="AZ18" s="115">
        <f>MAX('Long Term Rates'!AQ18:AS18)*MAX('ServiceNow Effort'!AZ18:BB18)</f>
        <v>0</v>
      </c>
      <c r="BA18" s="116"/>
      <c r="BB18" s="117"/>
      <c r="BC18" s="115">
        <f>MAX('Long Term Rates'!AT18:AV18)*MAX('ServiceNow Effort'!BC18:BE18)</f>
        <v>0</v>
      </c>
      <c r="BD18" s="116"/>
      <c r="BE18" s="117"/>
    </row>
    <row r="19" spans="3:57" x14ac:dyDescent="0.3">
      <c r="C19" s="42" t="s">
        <v>68</v>
      </c>
      <c r="D19" s="115">
        <f>MAX('Long Term Rates'!D19:F19)*MAX('ServiceNow Effort'!D19:F19)</f>
        <v>0</v>
      </c>
      <c r="E19" s="116"/>
      <c r="F19" s="117"/>
      <c r="G19" s="115">
        <f>MAX('Long Term Rates'!G19:I19)*MAX('ServiceNow Effort'!G19:I19)</f>
        <v>0</v>
      </c>
      <c r="H19" s="116"/>
      <c r="I19" s="117"/>
      <c r="J19" s="115">
        <f>MAX('Long Term Rates'!J19:L19)*MAX('ServiceNow Effort'!J19:L19)</f>
        <v>0</v>
      </c>
      <c r="K19" s="116"/>
      <c r="L19" s="117"/>
      <c r="M19" s="127">
        <f>MAX('Long Term Rates'!D19:F19)*MAX('ServiceNow Effort'!M19:O19)</f>
        <v>0</v>
      </c>
      <c r="N19" s="116"/>
      <c r="O19" s="117"/>
      <c r="P19" s="115">
        <f>MAX('Long Term Rates'!G19:I19)*MAX('ServiceNow Effort'!P19:R19)</f>
        <v>0</v>
      </c>
      <c r="Q19" s="116"/>
      <c r="R19" s="117"/>
      <c r="S19" s="115">
        <f>MAX('Long Term Rates'!J19:L19)*MAX('ServiceNow Effort'!S19:U19)</f>
        <v>0</v>
      </c>
      <c r="T19" s="116"/>
      <c r="U19" s="117"/>
      <c r="V19" s="115">
        <f>MAX('Long Term Rates'!M19:O19)*('ServiceNow Effort'!V19:X19)</f>
        <v>0</v>
      </c>
      <c r="W19" s="116"/>
      <c r="X19" s="117"/>
      <c r="Y19" s="115">
        <f>MAX('Long Term Rates'!P19:R19)*MAX('ServiceNow Effort'!Y19:AA19)</f>
        <v>0</v>
      </c>
      <c r="Z19" s="116"/>
      <c r="AA19" s="117"/>
      <c r="AB19" s="115">
        <f>MAX('Long Term Rates'!S19:U19)*MAX('ServiceNow Effort'!AB19:AD19)</f>
        <v>0</v>
      </c>
      <c r="AC19" s="116"/>
      <c r="AD19" s="117"/>
      <c r="AE19" s="115">
        <f>'Long Term Rates'!AE19:AG19*'ServiceNow Effort'!AE19:AG19</f>
        <v>0</v>
      </c>
      <c r="AF19" s="116"/>
      <c r="AG19" s="117"/>
      <c r="AH19" s="115">
        <f>MAX('Long Term Rates'!Y19:AA19)*MAX('ServiceNow Effort'!AH19:AJ19)</f>
        <v>0</v>
      </c>
      <c r="AI19" s="116"/>
      <c r="AJ19" s="117"/>
      <c r="AK19" s="115">
        <f>MAX('Long Term Rates'!AB19:AD19)*MAX('ServiceNow Effort'!AK19:AM19)</f>
        <v>0</v>
      </c>
      <c r="AL19" s="116"/>
      <c r="AM19" s="117"/>
      <c r="AN19" s="115">
        <f>MAX('Long Term Rates'!AE19:AG19)*MAX('ServiceNow Effort'!AN19:AP19)</f>
        <v>0</v>
      </c>
      <c r="AO19" s="116"/>
      <c r="AP19" s="117"/>
      <c r="AQ19" s="115">
        <f>MAX('Long Term Rates'!AH19:AJ19)*MAX('ServiceNow Effort'!AQ19:AS19)</f>
        <v>0</v>
      </c>
      <c r="AR19" s="116"/>
      <c r="AS19" s="117"/>
      <c r="AT19" s="115">
        <f>MAX('Long Term Rates'!AK19:AM19)*MAX('ServiceNow Effort'!AT19:AV19)</f>
        <v>0</v>
      </c>
      <c r="AU19" s="116"/>
      <c r="AV19" s="117"/>
      <c r="AW19" s="115">
        <f>MAX('Long Term Rates'!AN19:AP19)*MAX('ServiceNow Effort'!AW19:AY19)</f>
        <v>0</v>
      </c>
      <c r="AX19" s="116"/>
      <c r="AY19" s="117"/>
      <c r="AZ19" s="115">
        <f>MAX('Long Term Rates'!AQ19:AS19)*MAX('ServiceNow Effort'!AZ19:BB19)</f>
        <v>0</v>
      </c>
      <c r="BA19" s="116"/>
      <c r="BB19" s="117"/>
      <c r="BC19" s="115">
        <f>MAX('Long Term Rates'!AT19:AV19)*MAX('ServiceNow Effort'!BC19:BE19)</f>
        <v>0</v>
      </c>
      <c r="BD19" s="116"/>
      <c r="BE19" s="117"/>
    </row>
    <row r="20" spans="3:57" x14ac:dyDescent="0.3">
      <c r="C20" s="42" t="s">
        <v>69</v>
      </c>
      <c r="D20" s="115">
        <f>MAX('Long Term Rates'!D20:F20)*MAX('ServiceNow Effort'!D20:F20)</f>
        <v>0</v>
      </c>
      <c r="E20" s="116"/>
      <c r="F20" s="117"/>
      <c r="G20" s="115">
        <f>MAX('Long Term Rates'!G20:I20)*MAX('ServiceNow Effort'!G20:I20)</f>
        <v>0</v>
      </c>
      <c r="H20" s="116"/>
      <c r="I20" s="117"/>
      <c r="J20" s="115">
        <f>MAX('Long Term Rates'!J20:L20)*MAX('ServiceNow Effort'!J20:L20)</f>
        <v>0</v>
      </c>
      <c r="K20" s="116"/>
      <c r="L20" s="117"/>
      <c r="M20" s="127">
        <f>MAX('Long Term Rates'!D20:F20)*MAX('ServiceNow Effort'!M20:O20)</f>
        <v>0</v>
      </c>
      <c r="N20" s="116"/>
      <c r="O20" s="117"/>
      <c r="P20" s="115">
        <f>MAX('Long Term Rates'!G20:I20)*MAX('ServiceNow Effort'!P20:R20)</f>
        <v>0</v>
      </c>
      <c r="Q20" s="116"/>
      <c r="R20" s="117"/>
      <c r="S20" s="115">
        <f>MAX('Long Term Rates'!J20:L20)*MAX('ServiceNow Effort'!S20:U20)</f>
        <v>0</v>
      </c>
      <c r="T20" s="116"/>
      <c r="U20" s="117"/>
      <c r="V20" s="115">
        <f>MAX('Long Term Rates'!M20:O20)*('ServiceNow Effort'!V20:X20)</f>
        <v>0</v>
      </c>
      <c r="W20" s="116"/>
      <c r="X20" s="117"/>
      <c r="Y20" s="115">
        <f>MAX('Long Term Rates'!P20:R20)*MAX('ServiceNow Effort'!Y20:AA20)</f>
        <v>0</v>
      </c>
      <c r="Z20" s="116"/>
      <c r="AA20" s="117"/>
      <c r="AB20" s="115">
        <f>MAX('Long Term Rates'!S20:U20)*MAX('ServiceNow Effort'!AB20:AD20)</f>
        <v>0</v>
      </c>
      <c r="AC20" s="116"/>
      <c r="AD20" s="117"/>
      <c r="AE20" s="115">
        <f>'Long Term Rates'!AE20:AG20*'ServiceNow Effort'!AE20:AG20</f>
        <v>0</v>
      </c>
      <c r="AF20" s="116"/>
      <c r="AG20" s="117"/>
      <c r="AH20" s="115">
        <f>MAX('Long Term Rates'!Y20:AA20)*MAX('ServiceNow Effort'!AH20:AJ20)</f>
        <v>0</v>
      </c>
      <c r="AI20" s="116"/>
      <c r="AJ20" s="117"/>
      <c r="AK20" s="115">
        <f>MAX('Long Term Rates'!AB20:AD20)*MAX('ServiceNow Effort'!AK20:AM20)</f>
        <v>0</v>
      </c>
      <c r="AL20" s="116"/>
      <c r="AM20" s="117"/>
      <c r="AN20" s="115">
        <f>MAX('Long Term Rates'!AE20:AG20)*MAX('ServiceNow Effort'!AN20:AP20)</f>
        <v>0</v>
      </c>
      <c r="AO20" s="116"/>
      <c r="AP20" s="117"/>
      <c r="AQ20" s="115">
        <f>MAX('Long Term Rates'!AH20:AJ20)*MAX('ServiceNow Effort'!AQ20:AS20)</f>
        <v>0</v>
      </c>
      <c r="AR20" s="116"/>
      <c r="AS20" s="117"/>
      <c r="AT20" s="115">
        <f>MAX('Long Term Rates'!AK20:AM20)*MAX('ServiceNow Effort'!AT20:AV20)</f>
        <v>0</v>
      </c>
      <c r="AU20" s="116"/>
      <c r="AV20" s="117"/>
      <c r="AW20" s="115">
        <f>MAX('Long Term Rates'!AN20:AP20)*MAX('ServiceNow Effort'!AW20:AY20)</f>
        <v>0</v>
      </c>
      <c r="AX20" s="116"/>
      <c r="AY20" s="117"/>
      <c r="AZ20" s="115">
        <f>MAX('Long Term Rates'!AQ20:AS20)*MAX('ServiceNow Effort'!AZ20:BB20)</f>
        <v>0</v>
      </c>
      <c r="BA20" s="116"/>
      <c r="BB20" s="117"/>
      <c r="BC20" s="115">
        <f>MAX('Long Term Rates'!AT20:AV20)*MAX('ServiceNow Effort'!BC20:BE20)</f>
        <v>0</v>
      </c>
      <c r="BD20" s="116"/>
      <c r="BE20" s="117"/>
    </row>
    <row r="21" spans="3:57" x14ac:dyDescent="0.3">
      <c r="C21" s="42" t="s">
        <v>70</v>
      </c>
      <c r="D21" s="115">
        <f>MAX('Long Term Rates'!D21:F21)*MAX('ServiceNow Effort'!D21:F21)</f>
        <v>0</v>
      </c>
      <c r="E21" s="116"/>
      <c r="F21" s="117"/>
      <c r="G21" s="115">
        <f>MAX('Long Term Rates'!G21:I21)*MAX('ServiceNow Effort'!G21:I21)</f>
        <v>0</v>
      </c>
      <c r="H21" s="116"/>
      <c r="I21" s="117"/>
      <c r="J21" s="115">
        <f>MAX('Long Term Rates'!J21:L21)*MAX('ServiceNow Effort'!J21:L21)</f>
        <v>0</v>
      </c>
      <c r="K21" s="116"/>
      <c r="L21" s="117"/>
      <c r="M21" s="127">
        <f>MAX('Long Term Rates'!D21:F21)*MAX('ServiceNow Effort'!M21:O21)</f>
        <v>0</v>
      </c>
      <c r="N21" s="116"/>
      <c r="O21" s="117"/>
      <c r="P21" s="115">
        <f>MAX('Long Term Rates'!G21:I21)*MAX('ServiceNow Effort'!P21:R21)</f>
        <v>0</v>
      </c>
      <c r="Q21" s="116"/>
      <c r="R21" s="117"/>
      <c r="S21" s="115">
        <f>MAX('Long Term Rates'!J21:L21)*MAX('ServiceNow Effort'!S21:U21)</f>
        <v>0</v>
      </c>
      <c r="T21" s="116"/>
      <c r="U21" s="117"/>
      <c r="V21" s="115">
        <f>MAX('Long Term Rates'!M21:O21)*('ServiceNow Effort'!V21:X21)</f>
        <v>0</v>
      </c>
      <c r="W21" s="116"/>
      <c r="X21" s="117"/>
      <c r="Y21" s="115">
        <f>MAX('Long Term Rates'!P21:R21)*MAX('ServiceNow Effort'!Y21:AA21)</f>
        <v>0</v>
      </c>
      <c r="Z21" s="116"/>
      <c r="AA21" s="117"/>
      <c r="AB21" s="115">
        <f>MAX('Long Term Rates'!S21:U21)*MAX('ServiceNow Effort'!AB21:AD21)</f>
        <v>0</v>
      </c>
      <c r="AC21" s="116"/>
      <c r="AD21" s="117"/>
      <c r="AE21" s="115">
        <f>'Long Term Rates'!AE21:AG21*'ServiceNow Effort'!AE21:AG21</f>
        <v>0</v>
      </c>
      <c r="AF21" s="116"/>
      <c r="AG21" s="117"/>
      <c r="AH21" s="115">
        <f>MAX('Long Term Rates'!Y21:AA21)*MAX('ServiceNow Effort'!AH21:AJ21)</f>
        <v>0</v>
      </c>
      <c r="AI21" s="116"/>
      <c r="AJ21" s="117"/>
      <c r="AK21" s="115">
        <f>MAX('Long Term Rates'!AB21:AD21)*MAX('ServiceNow Effort'!AK21:AM21)</f>
        <v>0</v>
      </c>
      <c r="AL21" s="116"/>
      <c r="AM21" s="117"/>
      <c r="AN21" s="115">
        <f>MAX('Long Term Rates'!AE21:AG21)*MAX('ServiceNow Effort'!AN21:AP21)</f>
        <v>0</v>
      </c>
      <c r="AO21" s="116"/>
      <c r="AP21" s="117"/>
      <c r="AQ21" s="115">
        <f>MAX('Long Term Rates'!AH21:AJ21)*MAX('ServiceNow Effort'!AQ21:AS21)</f>
        <v>0</v>
      </c>
      <c r="AR21" s="116"/>
      <c r="AS21" s="117"/>
      <c r="AT21" s="115">
        <f>MAX('Long Term Rates'!AK21:AM21)*MAX('ServiceNow Effort'!AT21:AV21)</f>
        <v>0</v>
      </c>
      <c r="AU21" s="116"/>
      <c r="AV21" s="117"/>
      <c r="AW21" s="115">
        <f>MAX('Long Term Rates'!AN21:AP21)*MAX('ServiceNow Effort'!AW21:AY21)</f>
        <v>0</v>
      </c>
      <c r="AX21" s="116"/>
      <c r="AY21" s="117"/>
      <c r="AZ21" s="115">
        <f>MAX('Long Term Rates'!AQ21:AS21)*MAX('ServiceNow Effort'!AZ21:BB21)</f>
        <v>0</v>
      </c>
      <c r="BA21" s="116"/>
      <c r="BB21" s="117"/>
      <c r="BC21" s="115">
        <f>MAX('Long Term Rates'!AT21:AV21)*MAX('ServiceNow Effort'!BC21:BE21)</f>
        <v>0</v>
      </c>
      <c r="BD21" s="116"/>
      <c r="BE21" s="117"/>
    </row>
    <row r="22" spans="3:57" x14ac:dyDescent="0.3">
      <c r="C22" s="42" t="s">
        <v>71</v>
      </c>
      <c r="D22" s="115">
        <f>MAX('Long Term Rates'!D22:F22)*MAX('ServiceNow Effort'!D22:F22)</f>
        <v>0</v>
      </c>
      <c r="E22" s="116"/>
      <c r="F22" s="117"/>
      <c r="G22" s="115">
        <f>MAX('Long Term Rates'!G22:I22)*MAX('ServiceNow Effort'!G22:I22)</f>
        <v>0</v>
      </c>
      <c r="H22" s="116"/>
      <c r="I22" s="117"/>
      <c r="J22" s="115">
        <f>MAX('Long Term Rates'!J22:L22)*MAX('ServiceNow Effort'!J22:L22)</f>
        <v>0</v>
      </c>
      <c r="K22" s="116"/>
      <c r="L22" s="117"/>
      <c r="M22" s="127">
        <f>MAX('Long Term Rates'!D22:F22)*MAX('ServiceNow Effort'!M22:O22)</f>
        <v>0</v>
      </c>
      <c r="N22" s="116"/>
      <c r="O22" s="117"/>
      <c r="P22" s="115">
        <f>MAX('Long Term Rates'!G22:I22)*MAX('ServiceNow Effort'!P22:R22)</f>
        <v>0</v>
      </c>
      <c r="Q22" s="116"/>
      <c r="R22" s="117"/>
      <c r="S22" s="115">
        <f>MAX('Long Term Rates'!J22:L22)*MAX('ServiceNow Effort'!S22:U22)</f>
        <v>0</v>
      </c>
      <c r="T22" s="116"/>
      <c r="U22" s="117"/>
      <c r="V22" s="115">
        <f>MAX('Long Term Rates'!M22:O22)*('ServiceNow Effort'!V22:X22)</f>
        <v>0</v>
      </c>
      <c r="W22" s="116"/>
      <c r="X22" s="117"/>
      <c r="Y22" s="115">
        <f>MAX('Long Term Rates'!P22:R22)*MAX('ServiceNow Effort'!Y22:AA22)</f>
        <v>0</v>
      </c>
      <c r="Z22" s="116"/>
      <c r="AA22" s="117"/>
      <c r="AB22" s="115">
        <f>MAX('Long Term Rates'!S22:U22)*MAX('ServiceNow Effort'!AB22:AD22)</f>
        <v>0</v>
      </c>
      <c r="AC22" s="116"/>
      <c r="AD22" s="117"/>
      <c r="AE22" s="115">
        <f>'Long Term Rates'!AE22:AG22*'ServiceNow Effort'!AE22:AG22</f>
        <v>0</v>
      </c>
      <c r="AF22" s="116"/>
      <c r="AG22" s="117"/>
      <c r="AH22" s="115">
        <f>MAX('Long Term Rates'!Y22:AA22)*MAX('ServiceNow Effort'!AH22:AJ22)</f>
        <v>0</v>
      </c>
      <c r="AI22" s="116"/>
      <c r="AJ22" s="117"/>
      <c r="AK22" s="115">
        <f>MAX('Long Term Rates'!AB22:AD22)*MAX('ServiceNow Effort'!AK22:AM22)</f>
        <v>0</v>
      </c>
      <c r="AL22" s="116"/>
      <c r="AM22" s="117"/>
      <c r="AN22" s="115">
        <f>MAX('Long Term Rates'!AE22:AG22)*MAX('ServiceNow Effort'!AN22:AP22)</f>
        <v>0</v>
      </c>
      <c r="AO22" s="116"/>
      <c r="AP22" s="117"/>
      <c r="AQ22" s="115">
        <f>MAX('Long Term Rates'!AH22:AJ22)*MAX('ServiceNow Effort'!AQ22:AS22)</f>
        <v>0</v>
      </c>
      <c r="AR22" s="116"/>
      <c r="AS22" s="117"/>
      <c r="AT22" s="115">
        <f>MAX('Long Term Rates'!AK22:AM22)*MAX('ServiceNow Effort'!AT22:AV22)</f>
        <v>0</v>
      </c>
      <c r="AU22" s="116"/>
      <c r="AV22" s="117"/>
      <c r="AW22" s="115">
        <f>MAX('Long Term Rates'!AN22:AP22)*MAX('ServiceNow Effort'!AW22:AY22)</f>
        <v>0</v>
      </c>
      <c r="AX22" s="116"/>
      <c r="AY22" s="117"/>
      <c r="AZ22" s="115">
        <f>MAX('Long Term Rates'!AQ22:AS22)*MAX('ServiceNow Effort'!AZ22:BB22)</f>
        <v>0</v>
      </c>
      <c r="BA22" s="116"/>
      <c r="BB22" s="117"/>
      <c r="BC22" s="115">
        <f>MAX('Long Term Rates'!AT22:AV22)*MAX('ServiceNow Effort'!BC22:BE22)</f>
        <v>0</v>
      </c>
      <c r="BD22" s="116"/>
      <c r="BE22" s="117"/>
    </row>
    <row r="23" spans="3:57" x14ac:dyDescent="0.3">
      <c r="C23" s="42" t="s">
        <v>72</v>
      </c>
      <c r="D23" s="115">
        <f>MAX('Long Term Rates'!D23:F23)*MAX('ServiceNow Effort'!D23:F23)</f>
        <v>0</v>
      </c>
      <c r="E23" s="116"/>
      <c r="F23" s="117"/>
      <c r="G23" s="115">
        <f>MAX('Long Term Rates'!G23:I23)*MAX('ServiceNow Effort'!G23:I23)</f>
        <v>0</v>
      </c>
      <c r="H23" s="116"/>
      <c r="I23" s="117"/>
      <c r="J23" s="115">
        <f>MAX('Long Term Rates'!J23:L23)*MAX('ServiceNow Effort'!J23:L23)</f>
        <v>0</v>
      </c>
      <c r="K23" s="116"/>
      <c r="L23" s="117"/>
      <c r="M23" s="127">
        <f>MAX('Long Term Rates'!D23:F23)*MAX('ServiceNow Effort'!M23:O23)</f>
        <v>0</v>
      </c>
      <c r="N23" s="116"/>
      <c r="O23" s="117"/>
      <c r="P23" s="115">
        <f>MAX('Long Term Rates'!G23:I23)*MAX('ServiceNow Effort'!P23:R23)</f>
        <v>0</v>
      </c>
      <c r="Q23" s="116"/>
      <c r="R23" s="117"/>
      <c r="S23" s="115">
        <f>MAX('Long Term Rates'!J23:L23)*MAX('ServiceNow Effort'!S23:U23)</f>
        <v>0</v>
      </c>
      <c r="T23" s="116"/>
      <c r="U23" s="117"/>
      <c r="V23" s="115">
        <f>MAX('Long Term Rates'!M23:O23)*('ServiceNow Effort'!V23:X23)</f>
        <v>0</v>
      </c>
      <c r="W23" s="116"/>
      <c r="X23" s="117"/>
      <c r="Y23" s="115">
        <f>MAX('Long Term Rates'!P23:R23)*MAX('ServiceNow Effort'!Y23:AA23)</f>
        <v>0</v>
      </c>
      <c r="Z23" s="116"/>
      <c r="AA23" s="117"/>
      <c r="AB23" s="115">
        <f>MAX('Long Term Rates'!S23:U23)*MAX('ServiceNow Effort'!AB23:AD23)</f>
        <v>0</v>
      </c>
      <c r="AC23" s="116"/>
      <c r="AD23" s="117"/>
      <c r="AE23" s="115">
        <f>'Long Term Rates'!AE23:AG23*'ServiceNow Effort'!AE23:AG23</f>
        <v>0</v>
      </c>
      <c r="AF23" s="116"/>
      <c r="AG23" s="117"/>
      <c r="AH23" s="115">
        <f>MAX('Long Term Rates'!Y23:AA23)*MAX('ServiceNow Effort'!AH23:AJ23)</f>
        <v>0</v>
      </c>
      <c r="AI23" s="116"/>
      <c r="AJ23" s="117"/>
      <c r="AK23" s="115">
        <f>MAX('Long Term Rates'!AB23:AD23)*MAX('ServiceNow Effort'!AK23:AM23)</f>
        <v>0</v>
      </c>
      <c r="AL23" s="116"/>
      <c r="AM23" s="117"/>
      <c r="AN23" s="115">
        <f>MAX('Long Term Rates'!AE23:AG23)*MAX('ServiceNow Effort'!AN23:AP23)</f>
        <v>0</v>
      </c>
      <c r="AO23" s="116"/>
      <c r="AP23" s="117"/>
      <c r="AQ23" s="115">
        <f>MAX('Long Term Rates'!AH23:AJ23)*MAX('ServiceNow Effort'!AQ23:AS23)</f>
        <v>0</v>
      </c>
      <c r="AR23" s="116"/>
      <c r="AS23" s="117"/>
      <c r="AT23" s="115">
        <f>MAX('Long Term Rates'!AK23:AM23)*MAX('ServiceNow Effort'!AT23:AV23)</f>
        <v>0</v>
      </c>
      <c r="AU23" s="116"/>
      <c r="AV23" s="117"/>
      <c r="AW23" s="115">
        <f>MAX('Long Term Rates'!AN23:AP23)*MAX('ServiceNow Effort'!AW23:AY23)</f>
        <v>0</v>
      </c>
      <c r="AX23" s="116"/>
      <c r="AY23" s="117"/>
      <c r="AZ23" s="115">
        <f>MAX('Long Term Rates'!AQ23:AS23)*MAX('ServiceNow Effort'!AZ23:BB23)</f>
        <v>0</v>
      </c>
      <c r="BA23" s="116"/>
      <c r="BB23" s="117"/>
      <c r="BC23" s="115">
        <f>MAX('Long Term Rates'!AT23:AV23)*MAX('ServiceNow Effort'!BC23:BE23)</f>
        <v>0</v>
      </c>
      <c r="BD23" s="116"/>
      <c r="BE23" s="117"/>
    </row>
    <row r="24" spans="3:57" x14ac:dyDescent="0.3">
      <c r="C24" s="42" t="s">
        <v>73</v>
      </c>
      <c r="D24" s="115">
        <f>MAX('Long Term Rates'!D24:F24)*MAX('ServiceNow Effort'!D24:F24)</f>
        <v>0</v>
      </c>
      <c r="E24" s="116"/>
      <c r="F24" s="117"/>
      <c r="G24" s="115">
        <f>MAX('Long Term Rates'!G24:I24)*MAX('ServiceNow Effort'!G24:I24)</f>
        <v>0</v>
      </c>
      <c r="H24" s="116"/>
      <c r="I24" s="117"/>
      <c r="J24" s="115">
        <f>MAX('Long Term Rates'!J24:L24)*MAX('ServiceNow Effort'!J24:L24)</f>
        <v>0</v>
      </c>
      <c r="K24" s="116"/>
      <c r="L24" s="117"/>
      <c r="M24" s="127">
        <f>MAX('Long Term Rates'!D24:F24)*MAX('ServiceNow Effort'!M24:O24)</f>
        <v>0</v>
      </c>
      <c r="N24" s="116"/>
      <c r="O24" s="117"/>
      <c r="P24" s="115">
        <f>MAX('Long Term Rates'!G24:I24)*MAX('ServiceNow Effort'!P24:R24)</f>
        <v>0</v>
      </c>
      <c r="Q24" s="116"/>
      <c r="R24" s="117"/>
      <c r="S24" s="115">
        <f>MAX('Long Term Rates'!J24:L24)*MAX('ServiceNow Effort'!S24:U24)</f>
        <v>0</v>
      </c>
      <c r="T24" s="116"/>
      <c r="U24" s="117"/>
      <c r="V24" s="115">
        <f>MAX('Long Term Rates'!M24:O24)*('ServiceNow Effort'!V24:X24)</f>
        <v>0</v>
      </c>
      <c r="W24" s="116"/>
      <c r="X24" s="117"/>
      <c r="Y24" s="115">
        <f>MAX('Long Term Rates'!P24:R24)*MAX('ServiceNow Effort'!Y24:AA24)</f>
        <v>0</v>
      </c>
      <c r="Z24" s="116"/>
      <c r="AA24" s="117"/>
      <c r="AB24" s="115">
        <f>MAX('Long Term Rates'!S24:U24)*MAX('ServiceNow Effort'!AB24:AD24)</f>
        <v>0</v>
      </c>
      <c r="AC24" s="116"/>
      <c r="AD24" s="117"/>
      <c r="AE24" s="115">
        <f>'Long Term Rates'!AE24:AG24*'ServiceNow Effort'!AE24:AG24</f>
        <v>0</v>
      </c>
      <c r="AF24" s="116"/>
      <c r="AG24" s="117"/>
      <c r="AH24" s="115">
        <f>MAX('Long Term Rates'!Y24:AA24)*MAX('ServiceNow Effort'!AH24:AJ24)</f>
        <v>0</v>
      </c>
      <c r="AI24" s="116"/>
      <c r="AJ24" s="117"/>
      <c r="AK24" s="115">
        <f>MAX('Long Term Rates'!AB24:AD24)*MAX('ServiceNow Effort'!AK24:AM24)</f>
        <v>0</v>
      </c>
      <c r="AL24" s="116"/>
      <c r="AM24" s="117"/>
      <c r="AN24" s="115">
        <f>MAX('Long Term Rates'!AE24:AG24)*MAX('ServiceNow Effort'!AN24:AP24)</f>
        <v>0</v>
      </c>
      <c r="AO24" s="116"/>
      <c r="AP24" s="117"/>
      <c r="AQ24" s="115">
        <f>MAX('Long Term Rates'!AH24:AJ24)*MAX('ServiceNow Effort'!AQ24:AS24)</f>
        <v>0</v>
      </c>
      <c r="AR24" s="116"/>
      <c r="AS24" s="117"/>
      <c r="AT24" s="115">
        <f>MAX('Long Term Rates'!AK24:AM24)*MAX('ServiceNow Effort'!AT24:AV24)</f>
        <v>0</v>
      </c>
      <c r="AU24" s="116"/>
      <c r="AV24" s="117"/>
      <c r="AW24" s="115">
        <f>MAX('Long Term Rates'!AN24:AP24)*MAX('ServiceNow Effort'!AW24:AY24)</f>
        <v>0</v>
      </c>
      <c r="AX24" s="116"/>
      <c r="AY24" s="117"/>
      <c r="AZ24" s="115">
        <f>MAX('Long Term Rates'!AQ24:AS24)*MAX('ServiceNow Effort'!AZ24:BB24)</f>
        <v>0</v>
      </c>
      <c r="BA24" s="116"/>
      <c r="BB24" s="117"/>
      <c r="BC24" s="115">
        <f>MAX('Long Term Rates'!AT24:AV24)*MAX('ServiceNow Effort'!BC24:BE24)</f>
        <v>0</v>
      </c>
      <c r="BD24" s="116"/>
      <c r="BE24" s="117"/>
    </row>
    <row r="25" spans="3:57" x14ac:dyDescent="0.3">
      <c r="C25" s="42" t="s">
        <v>74</v>
      </c>
      <c r="D25" s="115">
        <f>MAX('Long Term Rates'!D25:F25)*MAX('ServiceNow Effort'!D25:F25)</f>
        <v>0</v>
      </c>
      <c r="E25" s="116"/>
      <c r="F25" s="117"/>
      <c r="G25" s="115">
        <f>MAX('Long Term Rates'!G25:I25)*MAX('ServiceNow Effort'!G25:I25)</f>
        <v>0</v>
      </c>
      <c r="H25" s="116"/>
      <c r="I25" s="117"/>
      <c r="J25" s="115">
        <f>MAX('Long Term Rates'!J25:L25)*MAX('ServiceNow Effort'!J25:L25)</f>
        <v>0</v>
      </c>
      <c r="K25" s="116"/>
      <c r="L25" s="117"/>
      <c r="M25" s="127">
        <f>MAX('Long Term Rates'!D25:F25)*MAX('ServiceNow Effort'!M25:O25)</f>
        <v>0</v>
      </c>
      <c r="N25" s="116"/>
      <c r="O25" s="117"/>
      <c r="P25" s="115">
        <f>MAX('Long Term Rates'!G25:I25)*MAX('ServiceNow Effort'!P25:R25)</f>
        <v>0</v>
      </c>
      <c r="Q25" s="116"/>
      <c r="R25" s="117"/>
      <c r="S25" s="115">
        <f>MAX('Long Term Rates'!J25:L25)*MAX('ServiceNow Effort'!S25:U25)</f>
        <v>0</v>
      </c>
      <c r="T25" s="116"/>
      <c r="U25" s="117"/>
      <c r="V25" s="115">
        <f>MAX('Long Term Rates'!M25:O25)*('ServiceNow Effort'!V25:X25)</f>
        <v>0</v>
      </c>
      <c r="W25" s="116"/>
      <c r="X25" s="117"/>
      <c r="Y25" s="115">
        <f>MAX('Long Term Rates'!P25:R25)*MAX('ServiceNow Effort'!Y25:AA25)</f>
        <v>0</v>
      </c>
      <c r="Z25" s="116"/>
      <c r="AA25" s="117"/>
      <c r="AB25" s="115">
        <f>MAX('Long Term Rates'!S25:U25)*MAX('ServiceNow Effort'!AB25:AD25)</f>
        <v>0</v>
      </c>
      <c r="AC25" s="116"/>
      <c r="AD25" s="117"/>
      <c r="AE25" s="115">
        <f>'Long Term Rates'!AE25:AG25*'ServiceNow Effort'!AE25:AG25</f>
        <v>0</v>
      </c>
      <c r="AF25" s="116"/>
      <c r="AG25" s="117"/>
      <c r="AH25" s="115">
        <f>MAX('Long Term Rates'!Y25:AA25)*MAX('ServiceNow Effort'!AH25:AJ25)</f>
        <v>0</v>
      </c>
      <c r="AI25" s="116"/>
      <c r="AJ25" s="117"/>
      <c r="AK25" s="115">
        <f>MAX('Long Term Rates'!AB25:AD25)*MAX('ServiceNow Effort'!AK25:AM25)</f>
        <v>0</v>
      </c>
      <c r="AL25" s="116"/>
      <c r="AM25" s="117"/>
      <c r="AN25" s="115">
        <f>MAX('Long Term Rates'!AE25:AG25)*MAX('ServiceNow Effort'!AN25:AP25)</f>
        <v>0</v>
      </c>
      <c r="AO25" s="116"/>
      <c r="AP25" s="117"/>
      <c r="AQ25" s="115">
        <f>MAX('Long Term Rates'!AH25:AJ25)*MAX('ServiceNow Effort'!AQ25:AS25)</f>
        <v>0</v>
      </c>
      <c r="AR25" s="116"/>
      <c r="AS25" s="117"/>
      <c r="AT25" s="115">
        <f>MAX('Long Term Rates'!AK25:AM25)*MAX('ServiceNow Effort'!AT25:AV25)</f>
        <v>0</v>
      </c>
      <c r="AU25" s="116"/>
      <c r="AV25" s="117"/>
      <c r="AW25" s="115">
        <f>MAX('Long Term Rates'!AN25:AP25)*MAX('ServiceNow Effort'!AW25:AY25)</f>
        <v>0</v>
      </c>
      <c r="AX25" s="116"/>
      <c r="AY25" s="117"/>
      <c r="AZ25" s="115">
        <f>MAX('Long Term Rates'!AQ25:AS25)*MAX('ServiceNow Effort'!AZ25:BB25)</f>
        <v>0</v>
      </c>
      <c r="BA25" s="116"/>
      <c r="BB25" s="117"/>
      <c r="BC25" s="115">
        <f>MAX('Long Term Rates'!AT25:AV25)*MAX('ServiceNow Effort'!BC25:BE25)</f>
        <v>0</v>
      </c>
      <c r="BD25" s="116"/>
      <c r="BE25" s="117"/>
    </row>
    <row r="26" spans="3:57" x14ac:dyDescent="0.3">
      <c r="C26" s="42" t="s">
        <v>75</v>
      </c>
      <c r="D26" s="115">
        <f>MAX('Long Term Rates'!D26:F26)*MAX('ServiceNow Effort'!D26:F26)</f>
        <v>0</v>
      </c>
      <c r="E26" s="116"/>
      <c r="F26" s="117"/>
      <c r="G26" s="115">
        <f>MAX('Long Term Rates'!G26:I26)*MAX('ServiceNow Effort'!G26:I26)</f>
        <v>0</v>
      </c>
      <c r="H26" s="116"/>
      <c r="I26" s="117"/>
      <c r="J26" s="115">
        <f>MAX('Long Term Rates'!J26:L26)*MAX('ServiceNow Effort'!J26:L26)</f>
        <v>0</v>
      </c>
      <c r="K26" s="116"/>
      <c r="L26" s="117"/>
      <c r="M26" s="127">
        <f>MAX('Long Term Rates'!D26:F26)*MAX('ServiceNow Effort'!M26:O26)</f>
        <v>0</v>
      </c>
      <c r="N26" s="116"/>
      <c r="O26" s="117"/>
      <c r="P26" s="115">
        <f>MAX('Long Term Rates'!G26:I26)*MAX('ServiceNow Effort'!P26:R26)</f>
        <v>0</v>
      </c>
      <c r="Q26" s="116"/>
      <c r="R26" s="117"/>
      <c r="S26" s="115">
        <f>MAX('Long Term Rates'!J26:L26)*MAX('ServiceNow Effort'!S26:U26)</f>
        <v>0</v>
      </c>
      <c r="T26" s="116"/>
      <c r="U26" s="117"/>
      <c r="V26" s="115">
        <f>MAX('Long Term Rates'!M26:O26)*('ServiceNow Effort'!V26:X26)</f>
        <v>0</v>
      </c>
      <c r="W26" s="116"/>
      <c r="X26" s="117"/>
      <c r="Y26" s="115">
        <f>MAX('Long Term Rates'!P26:R26)*MAX('ServiceNow Effort'!Y26:AA26)</f>
        <v>0</v>
      </c>
      <c r="Z26" s="116"/>
      <c r="AA26" s="117"/>
      <c r="AB26" s="115">
        <f>MAX('Long Term Rates'!S26:U26)*MAX('ServiceNow Effort'!AB26:AD26)</f>
        <v>0</v>
      </c>
      <c r="AC26" s="116"/>
      <c r="AD26" s="117"/>
      <c r="AE26" s="115">
        <f>'Long Term Rates'!AE26:AG26*'ServiceNow Effort'!AE26:AG26</f>
        <v>0</v>
      </c>
      <c r="AF26" s="116"/>
      <c r="AG26" s="117"/>
      <c r="AH26" s="115">
        <f>MAX('Long Term Rates'!Y26:AA26)*MAX('ServiceNow Effort'!AH26:AJ26)</f>
        <v>0</v>
      </c>
      <c r="AI26" s="116"/>
      <c r="AJ26" s="117"/>
      <c r="AK26" s="115">
        <f>MAX('Long Term Rates'!AB26:AD26)*MAX('ServiceNow Effort'!AK26:AM26)</f>
        <v>0</v>
      </c>
      <c r="AL26" s="116"/>
      <c r="AM26" s="117"/>
      <c r="AN26" s="115">
        <f>MAX('Long Term Rates'!AE26:AG26)*MAX('ServiceNow Effort'!AN26:AP26)</f>
        <v>0</v>
      </c>
      <c r="AO26" s="116"/>
      <c r="AP26" s="117"/>
      <c r="AQ26" s="115">
        <f>MAX('Long Term Rates'!AH26:AJ26)*MAX('ServiceNow Effort'!AQ26:AS26)</f>
        <v>0</v>
      </c>
      <c r="AR26" s="116"/>
      <c r="AS26" s="117"/>
      <c r="AT26" s="115">
        <f>MAX('Long Term Rates'!AK26:AM26)*MAX('ServiceNow Effort'!AT26:AV26)</f>
        <v>0</v>
      </c>
      <c r="AU26" s="116"/>
      <c r="AV26" s="117"/>
      <c r="AW26" s="115">
        <f>MAX('Long Term Rates'!AN26:AP26)*MAX('ServiceNow Effort'!AW26:AY26)</f>
        <v>0</v>
      </c>
      <c r="AX26" s="116"/>
      <c r="AY26" s="117"/>
      <c r="AZ26" s="115">
        <f>MAX('Long Term Rates'!AQ26:AS26)*MAX('ServiceNow Effort'!AZ26:BB26)</f>
        <v>0</v>
      </c>
      <c r="BA26" s="116"/>
      <c r="BB26" s="117"/>
      <c r="BC26" s="115">
        <f>MAX('Long Term Rates'!AT26:AV26)*MAX('ServiceNow Effort'!BC26:BE26)</f>
        <v>0</v>
      </c>
      <c r="BD26" s="116"/>
      <c r="BE26" s="117"/>
    </row>
    <row r="27" spans="3:57" x14ac:dyDescent="0.3">
      <c r="C27" s="42" t="s">
        <v>76</v>
      </c>
      <c r="D27" s="115">
        <f>MAX('Long Term Rates'!D27:F27)*MAX('ServiceNow Effort'!D27:F27)</f>
        <v>0</v>
      </c>
      <c r="E27" s="116"/>
      <c r="F27" s="117"/>
      <c r="G27" s="115">
        <f>MAX('Long Term Rates'!G27:I27)*MAX('ServiceNow Effort'!G27:I27)</f>
        <v>0</v>
      </c>
      <c r="H27" s="116"/>
      <c r="I27" s="117"/>
      <c r="J27" s="115">
        <f>MAX('Long Term Rates'!J27:L27)*MAX('ServiceNow Effort'!J27:L27)</f>
        <v>0</v>
      </c>
      <c r="K27" s="116"/>
      <c r="L27" s="117"/>
      <c r="M27" s="127">
        <f>MAX('Long Term Rates'!D27:F27)*MAX('ServiceNow Effort'!M27:O27)</f>
        <v>0</v>
      </c>
      <c r="N27" s="116"/>
      <c r="O27" s="117"/>
      <c r="P27" s="115">
        <f>MAX('Long Term Rates'!G27:I27)*MAX('ServiceNow Effort'!P27:R27)</f>
        <v>0</v>
      </c>
      <c r="Q27" s="116"/>
      <c r="R27" s="117"/>
      <c r="S27" s="115">
        <f>MAX('Long Term Rates'!J27:L27)*MAX('ServiceNow Effort'!S27:U27)</f>
        <v>0</v>
      </c>
      <c r="T27" s="116"/>
      <c r="U27" s="117"/>
      <c r="V27" s="115">
        <f>MAX('Long Term Rates'!M27:O27)*('ServiceNow Effort'!V27:X27)</f>
        <v>0</v>
      </c>
      <c r="W27" s="116"/>
      <c r="X27" s="117"/>
      <c r="Y27" s="115">
        <f>MAX('Long Term Rates'!P27:R27)*MAX('ServiceNow Effort'!Y27:AA27)</f>
        <v>0</v>
      </c>
      <c r="Z27" s="116"/>
      <c r="AA27" s="117"/>
      <c r="AB27" s="115">
        <f>MAX('Long Term Rates'!S27:U27)*MAX('ServiceNow Effort'!AB27:AD27)</f>
        <v>0</v>
      </c>
      <c r="AC27" s="116"/>
      <c r="AD27" s="117"/>
      <c r="AE27" s="115">
        <f>'Long Term Rates'!AE27:AG27*'ServiceNow Effort'!AE27:AG27</f>
        <v>0</v>
      </c>
      <c r="AF27" s="116"/>
      <c r="AG27" s="117"/>
      <c r="AH27" s="115">
        <f>MAX('Long Term Rates'!Y27:AA27)*MAX('ServiceNow Effort'!AH27:AJ27)</f>
        <v>0</v>
      </c>
      <c r="AI27" s="116"/>
      <c r="AJ27" s="117"/>
      <c r="AK27" s="115">
        <f>MAX('Long Term Rates'!AB27:AD27)*MAX('ServiceNow Effort'!AK27:AM27)</f>
        <v>0</v>
      </c>
      <c r="AL27" s="116"/>
      <c r="AM27" s="117"/>
      <c r="AN27" s="115">
        <f>MAX('Long Term Rates'!AE27:AG27)*MAX('ServiceNow Effort'!AN27:AP27)</f>
        <v>0</v>
      </c>
      <c r="AO27" s="116"/>
      <c r="AP27" s="117"/>
      <c r="AQ27" s="115">
        <f>MAX('Long Term Rates'!AH27:AJ27)*MAX('ServiceNow Effort'!AQ27:AS27)</f>
        <v>0</v>
      </c>
      <c r="AR27" s="116"/>
      <c r="AS27" s="117"/>
      <c r="AT27" s="115">
        <f>MAX('Long Term Rates'!AK27:AM27)*MAX('ServiceNow Effort'!AT27:AV27)</f>
        <v>0</v>
      </c>
      <c r="AU27" s="116"/>
      <c r="AV27" s="117"/>
      <c r="AW27" s="115">
        <f>MAX('Long Term Rates'!AN27:AP27)*MAX('ServiceNow Effort'!AW27:AY27)</f>
        <v>0</v>
      </c>
      <c r="AX27" s="116"/>
      <c r="AY27" s="117"/>
      <c r="AZ27" s="115">
        <f>MAX('Long Term Rates'!AQ27:AS27)*MAX('ServiceNow Effort'!AZ27:BB27)</f>
        <v>0</v>
      </c>
      <c r="BA27" s="116"/>
      <c r="BB27" s="117"/>
      <c r="BC27" s="115">
        <f>MAX('Long Term Rates'!AT27:AV27)*MAX('ServiceNow Effort'!BC27:BE27)</f>
        <v>0</v>
      </c>
      <c r="BD27" s="116"/>
      <c r="BE27" s="117"/>
    </row>
    <row r="28" spans="3:57" x14ac:dyDescent="0.3">
      <c r="C28" s="42" t="s">
        <v>77</v>
      </c>
      <c r="D28" s="115">
        <f>MAX('Long Term Rates'!D28:F28)*MAX('ServiceNow Effort'!D28:F28)</f>
        <v>0</v>
      </c>
      <c r="E28" s="116"/>
      <c r="F28" s="117"/>
      <c r="G28" s="115">
        <f>MAX('Long Term Rates'!G28:I28)*MAX('ServiceNow Effort'!G28:I28)</f>
        <v>0</v>
      </c>
      <c r="H28" s="116"/>
      <c r="I28" s="117"/>
      <c r="J28" s="115">
        <f>MAX('Long Term Rates'!J28:L28)*MAX('ServiceNow Effort'!J28:L28)</f>
        <v>0</v>
      </c>
      <c r="K28" s="116"/>
      <c r="L28" s="117"/>
      <c r="M28" s="127">
        <f>MAX('Long Term Rates'!D28:F28)*MAX('ServiceNow Effort'!M28:O28)</f>
        <v>0</v>
      </c>
      <c r="N28" s="116"/>
      <c r="O28" s="117"/>
      <c r="P28" s="115">
        <f>MAX('Long Term Rates'!G28:I28)*MAX('ServiceNow Effort'!P28:R28)</f>
        <v>0</v>
      </c>
      <c r="Q28" s="116"/>
      <c r="R28" s="117"/>
      <c r="S28" s="115">
        <f>MAX('Long Term Rates'!J28:L28)*MAX('ServiceNow Effort'!S28:U28)</f>
        <v>0</v>
      </c>
      <c r="T28" s="116"/>
      <c r="U28" s="117"/>
      <c r="V28" s="115">
        <f>MAX('Long Term Rates'!M28:O28)*('ServiceNow Effort'!V28:X28)</f>
        <v>0</v>
      </c>
      <c r="W28" s="116"/>
      <c r="X28" s="117"/>
      <c r="Y28" s="115">
        <f>MAX('Long Term Rates'!P28:R28)*MAX('ServiceNow Effort'!Y28:AA28)</f>
        <v>0</v>
      </c>
      <c r="Z28" s="116"/>
      <c r="AA28" s="117"/>
      <c r="AB28" s="115">
        <f>MAX('Long Term Rates'!S28:U28)*MAX('ServiceNow Effort'!AB28:AD28)</f>
        <v>0</v>
      </c>
      <c r="AC28" s="116"/>
      <c r="AD28" s="117"/>
      <c r="AE28" s="115">
        <f>'Long Term Rates'!AE28:AG28*'ServiceNow Effort'!AE28:AG28</f>
        <v>0</v>
      </c>
      <c r="AF28" s="116"/>
      <c r="AG28" s="117"/>
      <c r="AH28" s="115">
        <f>MAX('Long Term Rates'!Y28:AA28)*MAX('ServiceNow Effort'!AH28:AJ28)</f>
        <v>0</v>
      </c>
      <c r="AI28" s="116"/>
      <c r="AJ28" s="117"/>
      <c r="AK28" s="115">
        <f>MAX('Long Term Rates'!AB28:AD28)*MAX('ServiceNow Effort'!AK28:AM28)</f>
        <v>0</v>
      </c>
      <c r="AL28" s="116"/>
      <c r="AM28" s="117"/>
      <c r="AN28" s="115">
        <f>MAX('Long Term Rates'!AE28:AG28)*MAX('ServiceNow Effort'!AN28:AP28)</f>
        <v>0</v>
      </c>
      <c r="AO28" s="116"/>
      <c r="AP28" s="117"/>
      <c r="AQ28" s="115">
        <f>MAX('Long Term Rates'!AH28:AJ28)*MAX('ServiceNow Effort'!AQ28:AS28)</f>
        <v>0</v>
      </c>
      <c r="AR28" s="116"/>
      <c r="AS28" s="117"/>
      <c r="AT28" s="115">
        <f>MAX('Long Term Rates'!AK28:AM28)*MAX('ServiceNow Effort'!AT28:AV28)</f>
        <v>0</v>
      </c>
      <c r="AU28" s="116"/>
      <c r="AV28" s="117"/>
      <c r="AW28" s="115">
        <f>MAX('Long Term Rates'!AN28:AP28)*MAX('ServiceNow Effort'!AW28:AY28)</f>
        <v>0</v>
      </c>
      <c r="AX28" s="116"/>
      <c r="AY28" s="117"/>
      <c r="AZ28" s="115">
        <f>MAX('Long Term Rates'!AQ28:AS28)*MAX('ServiceNow Effort'!AZ28:BB28)</f>
        <v>0</v>
      </c>
      <c r="BA28" s="116"/>
      <c r="BB28" s="117"/>
      <c r="BC28" s="115">
        <f>MAX('Long Term Rates'!AT28:AV28)*MAX('ServiceNow Effort'!BC28:BE28)</f>
        <v>0</v>
      </c>
      <c r="BD28" s="116"/>
      <c r="BE28" s="117"/>
    </row>
    <row r="29" spans="3:57" x14ac:dyDescent="0.3">
      <c r="C29" s="42" t="s">
        <v>78</v>
      </c>
      <c r="D29" s="115">
        <f>MAX('Long Term Rates'!D29:F29)*MAX('ServiceNow Effort'!D29:F29)</f>
        <v>0</v>
      </c>
      <c r="E29" s="116"/>
      <c r="F29" s="117"/>
      <c r="G29" s="115">
        <f>MAX('Long Term Rates'!G29:I29)*MAX('ServiceNow Effort'!G29:I29)</f>
        <v>0</v>
      </c>
      <c r="H29" s="116"/>
      <c r="I29" s="117"/>
      <c r="J29" s="115">
        <f>MAX('Long Term Rates'!J29:L29)*MAX('ServiceNow Effort'!J29:L29)</f>
        <v>0</v>
      </c>
      <c r="K29" s="116"/>
      <c r="L29" s="117"/>
      <c r="M29" s="127">
        <f>MAX('Long Term Rates'!D29:F29)*MAX('ServiceNow Effort'!M29:O29)</f>
        <v>0</v>
      </c>
      <c r="N29" s="116"/>
      <c r="O29" s="117"/>
      <c r="P29" s="115">
        <f>MAX('Long Term Rates'!G29:I29)*MAX('ServiceNow Effort'!P29:R29)</f>
        <v>0</v>
      </c>
      <c r="Q29" s="116"/>
      <c r="R29" s="117"/>
      <c r="S29" s="115">
        <f>MAX('Long Term Rates'!J29:L29)*MAX('ServiceNow Effort'!S29:U29)</f>
        <v>0</v>
      </c>
      <c r="T29" s="116"/>
      <c r="U29" s="117"/>
      <c r="V29" s="115">
        <f>MAX('Long Term Rates'!M29:O29)*('ServiceNow Effort'!V29:X29)</f>
        <v>0</v>
      </c>
      <c r="W29" s="116"/>
      <c r="X29" s="117"/>
      <c r="Y29" s="115">
        <f>MAX('Long Term Rates'!P29:R29)*MAX('ServiceNow Effort'!Y29:AA29)</f>
        <v>0</v>
      </c>
      <c r="Z29" s="116"/>
      <c r="AA29" s="117"/>
      <c r="AB29" s="115">
        <f>MAX('Long Term Rates'!S29:U29)*MAX('ServiceNow Effort'!AB29:AD29)</f>
        <v>0</v>
      </c>
      <c r="AC29" s="116"/>
      <c r="AD29" s="117"/>
      <c r="AE29" s="115">
        <f>'Long Term Rates'!AE29:AG29*'ServiceNow Effort'!AE29:AG29</f>
        <v>0</v>
      </c>
      <c r="AF29" s="116"/>
      <c r="AG29" s="117"/>
      <c r="AH29" s="115">
        <f>MAX('Long Term Rates'!Y29:AA29)*MAX('ServiceNow Effort'!AH29:AJ29)</f>
        <v>0</v>
      </c>
      <c r="AI29" s="116"/>
      <c r="AJ29" s="117"/>
      <c r="AK29" s="115">
        <f>MAX('Long Term Rates'!AB29:AD29)*MAX('ServiceNow Effort'!AK29:AM29)</f>
        <v>0</v>
      </c>
      <c r="AL29" s="116"/>
      <c r="AM29" s="117"/>
      <c r="AN29" s="115">
        <f>MAX('Long Term Rates'!AE29:AG29)*MAX('ServiceNow Effort'!AN29:AP29)</f>
        <v>0</v>
      </c>
      <c r="AO29" s="116"/>
      <c r="AP29" s="117"/>
      <c r="AQ29" s="115">
        <f>MAX('Long Term Rates'!AH29:AJ29)*MAX('ServiceNow Effort'!AQ29:AS29)</f>
        <v>0</v>
      </c>
      <c r="AR29" s="116"/>
      <c r="AS29" s="117"/>
      <c r="AT29" s="115">
        <f>MAX('Long Term Rates'!AK29:AM29)*MAX('ServiceNow Effort'!AT29:AV29)</f>
        <v>0</v>
      </c>
      <c r="AU29" s="116"/>
      <c r="AV29" s="117"/>
      <c r="AW29" s="115">
        <f>MAX('Long Term Rates'!AN29:AP29)*MAX('ServiceNow Effort'!AW29:AY29)</f>
        <v>0</v>
      </c>
      <c r="AX29" s="116"/>
      <c r="AY29" s="117"/>
      <c r="AZ29" s="115">
        <f>MAX('Long Term Rates'!AQ29:AS29)*MAX('ServiceNow Effort'!AZ29:BB29)</f>
        <v>0</v>
      </c>
      <c r="BA29" s="116"/>
      <c r="BB29" s="117"/>
      <c r="BC29" s="115">
        <f>MAX('Long Term Rates'!AT29:AV29)*MAX('ServiceNow Effort'!BC29:BE29)</f>
        <v>0</v>
      </c>
      <c r="BD29" s="116"/>
      <c r="BE29" s="117"/>
    </row>
    <row r="30" spans="3:57" x14ac:dyDescent="0.3">
      <c r="C30" s="42" t="s">
        <v>79</v>
      </c>
      <c r="D30" s="81">
        <f>'Long Term Rates'!D30*'ServiceNow Effort'!D30</f>
        <v>0</v>
      </c>
      <c r="E30" s="81">
        <f>'Long Term Rates'!E30*'ServiceNow Effort'!E30</f>
        <v>0</v>
      </c>
      <c r="F30" s="81">
        <f>'Long Term Rates'!F30*'ServiceNow Effort'!F30</f>
        <v>0</v>
      </c>
      <c r="G30" s="81">
        <f>'Long Term Rates'!G30*'ServiceNow Effort'!G30</f>
        <v>0</v>
      </c>
      <c r="H30" s="81">
        <f>'Long Term Rates'!H30*'ServiceNow Effort'!H30</f>
        <v>0</v>
      </c>
      <c r="I30" s="81">
        <f>'Long Term Rates'!I30*'ServiceNow Effort'!I30</f>
        <v>0</v>
      </c>
      <c r="J30" s="81">
        <f>'Long Term Rates'!J30*'ServiceNow Effort'!J30</f>
        <v>0</v>
      </c>
      <c r="K30" s="81">
        <f>'Long Term Rates'!K30*'ServiceNow Effort'!K30</f>
        <v>0</v>
      </c>
      <c r="L30" s="81">
        <f>'Long Term Rates'!L30*'ServiceNow Effort'!L30</f>
        <v>0</v>
      </c>
      <c r="M30" s="81">
        <f>'Long Term Rates'!D30*'ServiceNow Effort'!M30</f>
        <v>0</v>
      </c>
      <c r="N30" s="81">
        <f>'Long Term Rates'!E30*'ServiceNow Effort'!N30</f>
        <v>0</v>
      </c>
      <c r="O30" s="81">
        <f>'Long Term Rates'!F30*'ServiceNow Effort'!O30</f>
        <v>0</v>
      </c>
      <c r="P30" s="81">
        <f>'Long Term Rates'!G30*'ServiceNow Effort'!P30</f>
        <v>0</v>
      </c>
      <c r="Q30" s="81">
        <f>'Long Term Rates'!H30*'ServiceNow Effort'!Q30</f>
        <v>0</v>
      </c>
      <c r="R30" s="81">
        <f>'Long Term Rates'!I30*'ServiceNow Effort'!R30</f>
        <v>0</v>
      </c>
      <c r="S30" s="81">
        <f>'Long Term Rates'!J30*'ServiceNow Effort'!S30</f>
        <v>0</v>
      </c>
      <c r="T30" s="81">
        <f>'Long Term Rates'!K30*'ServiceNow Effort'!T30</f>
        <v>0</v>
      </c>
      <c r="U30" s="81">
        <f>'Long Term Rates'!L30*'ServiceNow Effort'!U30</f>
        <v>0</v>
      </c>
      <c r="V30" s="81">
        <f>'Long Term Rates'!M30*'ServiceNow Effort'!V30</f>
        <v>0</v>
      </c>
      <c r="W30" s="81">
        <f>'Long Term Rates'!N30*'ServiceNow Effort'!W30</f>
        <v>0</v>
      </c>
      <c r="X30" s="81">
        <f>'Long Term Rates'!O30*'ServiceNow Effort'!X30</f>
        <v>0</v>
      </c>
      <c r="Y30" s="81">
        <f>'Long Term Rates'!P30*'ServiceNow Effort'!Y30</f>
        <v>0</v>
      </c>
      <c r="Z30" s="81">
        <f>'Long Term Rates'!Q30*'ServiceNow Effort'!Z30</f>
        <v>0</v>
      </c>
      <c r="AA30" s="81">
        <f>'Long Term Rates'!R30*'ServiceNow Effort'!AA30</f>
        <v>0</v>
      </c>
      <c r="AB30" s="81">
        <f>'Long Term Rates'!S30*'ServiceNow Effort'!AB30</f>
        <v>0</v>
      </c>
      <c r="AC30" s="81">
        <f>'Long Term Rates'!T30*'ServiceNow Effort'!AC30</f>
        <v>0</v>
      </c>
      <c r="AD30" s="81">
        <f>'Long Term Rates'!U30*'ServiceNow Effort'!AD30</f>
        <v>0</v>
      </c>
      <c r="AE30" s="81">
        <f>'Long Term Rates'!V30*'ServiceNow Effort'!AE30</f>
        <v>0</v>
      </c>
      <c r="AF30" s="81">
        <f>'Long Term Rates'!W30*'ServiceNow Effort'!AF30</f>
        <v>0</v>
      </c>
      <c r="AG30" s="81">
        <f>'Long Term Rates'!X30*'ServiceNow Effort'!AG30</f>
        <v>0</v>
      </c>
      <c r="AH30" s="81">
        <f>'Long Term Rates'!Y30*'ServiceNow Effort'!AH30</f>
        <v>0</v>
      </c>
      <c r="AI30" s="81">
        <f>'Long Term Rates'!Z30*'ServiceNow Effort'!AI30</f>
        <v>0</v>
      </c>
      <c r="AJ30" s="81">
        <f>'Long Term Rates'!AA30*'ServiceNow Effort'!AJ30</f>
        <v>0</v>
      </c>
      <c r="AK30" s="81">
        <f>'Long Term Rates'!AB30*'ServiceNow Effort'!AK30</f>
        <v>0</v>
      </c>
      <c r="AL30" s="81">
        <f>'Long Term Rates'!AC30*'ServiceNow Effort'!AL30</f>
        <v>0</v>
      </c>
      <c r="AM30" s="81">
        <f>'Long Term Rates'!AD30*'ServiceNow Effort'!AM30</f>
        <v>0</v>
      </c>
      <c r="AN30" s="81">
        <f>'Long Term Rates'!AE30*'ServiceNow Effort'!AN30</f>
        <v>0</v>
      </c>
      <c r="AO30" s="81">
        <f>'Long Term Rates'!AF30*'ServiceNow Effort'!AO30</f>
        <v>0</v>
      </c>
      <c r="AP30" s="81">
        <f>'Long Term Rates'!AG30*'ServiceNow Effort'!AP30</f>
        <v>0</v>
      </c>
      <c r="AQ30" s="81">
        <f>'Long Term Rates'!AH30*'ServiceNow Effort'!AQ30</f>
        <v>0</v>
      </c>
      <c r="AR30" s="81">
        <f>'Long Term Rates'!AI30*'ServiceNow Effort'!AR30</f>
        <v>0</v>
      </c>
      <c r="AS30" s="81">
        <f>'Long Term Rates'!AJ30*'ServiceNow Effort'!AS30</f>
        <v>0</v>
      </c>
      <c r="AT30" s="81">
        <f>'Long Term Rates'!AK30*'ServiceNow Effort'!AT30</f>
        <v>0</v>
      </c>
      <c r="AU30" s="81">
        <f>'Long Term Rates'!AL30*'ServiceNow Effort'!AU30</f>
        <v>0</v>
      </c>
      <c r="AV30" s="81">
        <f>'Long Term Rates'!AM30*'ServiceNow Effort'!AV30</f>
        <v>0</v>
      </c>
      <c r="AW30" s="81">
        <f>'Long Term Rates'!AN30*'ServiceNow Effort'!AW30</f>
        <v>0</v>
      </c>
      <c r="AX30" s="81">
        <f>'Long Term Rates'!AO30*'ServiceNow Effort'!AX30</f>
        <v>0</v>
      </c>
      <c r="AY30" s="81">
        <f>'Long Term Rates'!AP30*'ServiceNow Effort'!AY30</f>
        <v>0</v>
      </c>
      <c r="AZ30" s="81">
        <f>'Long Term Rates'!AQ30*'ServiceNow Effort'!AZ30</f>
        <v>0</v>
      </c>
      <c r="BA30" s="81">
        <f>'Long Term Rates'!AR30*'ServiceNow Effort'!BA30</f>
        <v>0</v>
      </c>
      <c r="BB30" s="81">
        <f>'Long Term Rates'!AS30*'ServiceNow Effort'!BB30</f>
        <v>0</v>
      </c>
      <c r="BC30" s="81">
        <f>'Long Term Rates'!AT30*'ServiceNow Effort'!BC30</f>
        <v>0</v>
      </c>
      <c r="BD30" s="81">
        <f>'Long Term Rates'!AU30*'ServiceNow Effort'!BD30</f>
        <v>0</v>
      </c>
      <c r="BE30" s="81">
        <f>'Long Term Rates'!AV30*'ServiceNow Effort'!BE30</f>
        <v>0</v>
      </c>
    </row>
    <row r="31" spans="3:57" x14ac:dyDescent="0.3">
      <c r="C31" s="42" t="s">
        <v>80</v>
      </c>
      <c r="D31" s="81">
        <f>'Long Term Rates'!D31*'ServiceNow Effort'!D31</f>
        <v>0</v>
      </c>
      <c r="E31" s="81">
        <f>'Long Term Rates'!E31*'ServiceNow Effort'!E31</f>
        <v>0</v>
      </c>
      <c r="F31" s="81">
        <f>'Long Term Rates'!F31*'ServiceNow Effort'!F31</f>
        <v>0</v>
      </c>
      <c r="G31" s="81">
        <f>'Long Term Rates'!G31*'ServiceNow Effort'!G31</f>
        <v>0</v>
      </c>
      <c r="H31" s="81">
        <f>'Long Term Rates'!H31*'ServiceNow Effort'!H31</f>
        <v>0</v>
      </c>
      <c r="I31" s="81">
        <f>'Long Term Rates'!I31*'ServiceNow Effort'!I31</f>
        <v>0</v>
      </c>
      <c r="J31" s="81">
        <f>'Long Term Rates'!J31*'ServiceNow Effort'!J31</f>
        <v>0</v>
      </c>
      <c r="K31" s="81">
        <f>'Long Term Rates'!K31*'ServiceNow Effort'!K31</f>
        <v>0</v>
      </c>
      <c r="L31" s="81">
        <f>'Long Term Rates'!L31*'ServiceNow Effort'!L31</f>
        <v>0</v>
      </c>
      <c r="M31" s="81">
        <f>'Long Term Rates'!D31*'ServiceNow Effort'!M31</f>
        <v>0</v>
      </c>
      <c r="N31" s="81">
        <f>'Long Term Rates'!E31*'ServiceNow Effort'!N31</f>
        <v>0</v>
      </c>
      <c r="O31" s="81">
        <f>'Long Term Rates'!F31*'ServiceNow Effort'!O31</f>
        <v>0</v>
      </c>
      <c r="P31" s="81">
        <f>'Long Term Rates'!G31*'ServiceNow Effort'!P31</f>
        <v>0</v>
      </c>
      <c r="Q31" s="81">
        <f>'Long Term Rates'!H31*'ServiceNow Effort'!Q31</f>
        <v>0</v>
      </c>
      <c r="R31" s="81">
        <f>'Long Term Rates'!I31*'ServiceNow Effort'!R31</f>
        <v>0</v>
      </c>
      <c r="S31" s="81">
        <f>'Long Term Rates'!J31*'ServiceNow Effort'!S31</f>
        <v>0</v>
      </c>
      <c r="T31" s="81">
        <f>'Long Term Rates'!K31*'ServiceNow Effort'!T31</f>
        <v>0</v>
      </c>
      <c r="U31" s="81">
        <f>'Long Term Rates'!L31*'ServiceNow Effort'!U31</f>
        <v>0</v>
      </c>
      <c r="V31" s="81">
        <f>'Long Term Rates'!M31*'ServiceNow Effort'!V31</f>
        <v>0</v>
      </c>
      <c r="W31" s="81">
        <f>'Long Term Rates'!N31*'ServiceNow Effort'!W31</f>
        <v>0</v>
      </c>
      <c r="X31" s="81">
        <f>'Long Term Rates'!O31*'ServiceNow Effort'!X31</f>
        <v>0</v>
      </c>
      <c r="Y31" s="81">
        <f>'Long Term Rates'!P31*'ServiceNow Effort'!Y31</f>
        <v>0</v>
      </c>
      <c r="Z31" s="81">
        <f>'Long Term Rates'!Q31*'ServiceNow Effort'!Z31</f>
        <v>0</v>
      </c>
      <c r="AA31" s="81">
        <f>'Long Term Rates'!R31*'ServiceNow Effort'!AA31</f>
        <v>0</v>
      </c>
      <c r="AB31" s="81">
        <f>'Long Term Rates'!S31*'ServiceNow Effort'!AB31</f>
        <v>0</v>
      </c>
      <c r="AC31" s="81">
        <f>'Long Term Rates'!T31*'ServiceNow Effort'!AC31</f>
        <v>0</v>
      </c>
      <c r="AD31" s="81">
        <f>'Long Term Rates'!U31*'ServiceNow Effort'!AD31</f>
        <v>0</v>
      </c>
      <c r="AE31" s="81">
        <f>'Long Term Rates'!V31*'ServiceNow Effort'!AE31</f>
        <v>0</v>
      </c>
      <c r="AF31" s="81">
        <f>'Long Term Rates'!W31*'ServiceNow Effort'!AF31</f>
        <v>0</v>
      </c>
      <c r="AG31" s="81">
        <f>'Long Term Rates'!X31*'ServiceNow Effort'!AG31</f>
        <v>0</v>
      </c>
      <c r="AH31" s="81">
        <f>'Long Term Rates'!Y31*'ServiceNow Effort'!AH31</f>
        <v>0</v>
      </c>
      <c r="AI31" s="81">
        <f>'Long Term Rates'!Z31*'ServiceNow Effort'!AI31</f>
        <v>0</v>
      </c>
      <c r="AJ31" s="81">
        <f>'Long Term Rates'!AA31*'ServiceNow Effort'!AJ31</f>
        <v>0</v>
      </c>
      <c r="AK31" s="81">
        <f>'Long Term Rates'!AB31*'ServiceNow Effort'!AK31</f>
        <v>0</v>
      </c>
      <c r="AL31" s="81">
        <f>'Long Term Rates'!AC31*'ServiceNow Effort'!AL31</f>
        <v>0</v>
      </c>
      <c r="AM31" s="81">
        <f>'Long Term Rates'!AD31*'ServiceNow Effort'!AM31</f>
        <v>0</v>
      </c>
      <c r="AN31" s="81">
        <f>'Long Term Rates'!AE31*'ServiceNow Effort'!AN31</f>
        <v>0</v>
      </c>
      <c r="AO31" s="81">
        <f>'Long Term Rates'!AF31*'ServiceNow Effort'!AO31</f>
        <v>0</v>
      </c>
      <c r="AP31" s="81">
        <f>'Long Term Rates'!AG31*'ServiceNow Effort'!AP31</f>
        <v>0</v>
      </c>
      <c r="AQ31" s="81">
        <f>'Long Term Rates'!AH31*'ServiceNow Effort'!AQ31</f>
        <v>0</v>
      </c>
      <c r="AR31" s="81">
        <f>'Long Term Rates'!AI31*'ServiceNow Effort'!AR31</f>
        <v>0</v>
      </c>
      <c r="AS31" s="81">
        <f>'Long Term Rates'!AJ31*'ServiceNow Effort'!AS31</f>
        <v>0</v>
      </c>
      <c r="AT31" s="81">
        <f>'Long Term Rates'!AK31*'ServiceNow Effort'!AT31</f>
        <v>0</v>
      </c>
      <c r="AU31" s="81">
        <f>'Long Term Rates'!AL31*'ServiceNow Effort'!AU31</f>
        <v>0</v>
      </c>
      <c r="AV31" s="81">
        <f>'Long Term Rates'!AM31*'ServiceNow Effort'!AV31</f>
        <v>0</v>
      </c>
      <c r="AW31" s="81">
        <f>'Long Term Rates'!AN31*'ServiceNow Effort'!AW31</f>
        <v>0</v>
      </c>
      <c r="AX31" s="81">
        <f>'Long Term Rates'!AO31*'ServiceNow Effort'!AX31</f>
        <v>0</v>
      </c>
      <c r="AY31" s="81">
        <f>'Long Term Rates'!AP31*'ServiceNow Effort'!AY31</f>
        <v>0</v>
      </c>
      <c r="AZ31" s="81">
        <f>'Long Term Rates'!AQ31*'ServiceNow Effort'!AZ31</f>
        <v>0</v>
      </c>
      <c r="BA31" s="81">
        <f>'Long Term Rates'!AR31*'ServiceNow Effort'!BA31</f>
        <v>0</v>
      </c>
      <c r="BB31" s="81">
        <f>'Long Term Rates'!AS31*'ServiceNow Effort'!BB31</f>
        <v>0</v>
      </c>
      <c r="BC31" s="81">
        <f>'Long Term Rates'!AT31*'ServiceNow Effort'!BC31</f>
        <v>0</v>
      </c>
      <c r="BD31" s="81">
        <f>'Long Term Rates'!AU31*'ServiceNow Effort'!BD31</f>
        <v>0</v>
      </c>
      <c r="BE31" s="81">
        <f>'Long Term Rates'!AV31*'ServiceNow Effort'!BE31</f>
        <v>0</v>
      </c>
    </row>
    <row r="32" spans="3:57" x14ac:dyDescent="0.3">
      <c r="C32" s="42" t="s">
        <v>81</v>
      </c>
      <c r="D32" s="81">
        <f>'Long Term Rates'!D32*'ServiceNow Effort'!D32</f>
        <v>0</v>
      </c>
      <c r="E32" s="81">
        <f>'Long Term Rates'!E32*'ServiceNow Effort'!E32</f>
        <v>0</v>
      </c>
      <c r="F32" s="81">
        <f>'Long Term Rates'!F32*'ServiceNow Effort'!F32</f>
        <v>0</v>
      </c>
      <c r="G32" s="81">
        <f>'Long Term Rates'!G32*'ServiceNow Effort'!G32</f>
        <v>0</v>
      </c>
      <c r="H32" s="81">
        <f>'Long Term Rates'!H32*'ServiceNow Effort'!H32</f>
        <v>0</v>
      </c>
      <c r="I32" s="81">
        <f>'Long Term Rates'!I32*'ServiceNow Effort'!I32</f>
        <v>0</v>
      </c>
      <c r="J32" s="81">
        <f>'Long Term Rates'!J32*'ServiceNow Effort'!J32</f>
        <v>0</v>
      </c>
      <c r="K32" s="81">
        <f>'Long Term Rates'!K32*'ServiceNow Effort'!K32</f>
        <v>0</v>
      </c>
      <c r="L32" s="81">
        <f>'Long Term Rates'!L32*'ServiceNow Effort'!L32</f>
        <v>0</v>
      </c>
      <c r="M32" s="81">
        <f>'Long Term Rates'!D32*'ServiceNow Effort'!M32</f>
        <v>0</v>
      </c>
      <c r="N32" s="81">
        <f>'Long Term Rates'!E32*'ServiceNow Effort'!N32</f>
        <v>0</v>
      </c>
      <c r="O32" s="81">
        <f>'Long Term Rates'!F32*'ServiceNow Effort'!O32</f>
        <v>0</v>
      </c>
      <c r="P32" s="81">
        <f>'Long Term Rates'!G32*'ServiceNow Effort'!P32</f>
        <v>0</v>
      </c>
      <c r="Q32" s="81">
        <f>'Long Term Rates'!H32*'ServiceNow Effort'!Q32</f>
        <v>0</v>
      </c>
      <c r="R32" s="81">
        <f>'Long Term Rates'!I32*'ServiceNow Effort'!R32</f>
        <v>0</v>
      </c>
      <c r="S32" s="81">
        <f>'Long Term Rates'!J32*'ServiceNow Effort'!S32</f>
        <v>0</v>
      </c>
      <c r="T32" s="81">
        <f>'Long Term Rates'!K32*'ServiceNow Effort'!T32</f>
        <v>0</v>
      </c>
      <c r="U32" s="81">
        <f>'Long Term Rates'!L32*'ServiceNow Effort'!U32</f>
        <v>0</v>
      </c>
      <c r="V32" s="81">
        <f>'Long Term Rates'!M32*'ServiceNow Effort'!V32</f>
        <v>0</v>
      </c>
      <c r="W32" s="81">
        <f>'Long Term Rates'!N32*'ServiceNow Effort'!W32</f>
        <v>0</v>
      </c>
      <c r="X32" s="81">
        <f>'Long Term Rates'!O32*'ServiceNow Effort'!X32</f>
        <v>0</v>
      </c>
      <c r="Y32" s="81">
        <f>'Long Term Rates'!P32*'ServiceNow Effort'!Y32</f>
        <v>0</v>
      </c>
      <c r="Z32" s="81">
        <f>'Long Term Rates'!Q32*'ServiceNow Effort'!Z32</f>
        <v>0</v>
      </c>
      <c r="AA32" s="81">
        <f>'Long Term Rates'!R32*'ServiceNow Effort'!AA32</f>
        <v>0</v>
      </c>
      <c r="AB32" s="81">
        <f>'Long Term Rates'!S32*'ServiceNow Effort'!AB32</f>
        <v>0</v>
      </c>
      <c r="AC32" s="81">
        <f>'Long Term Rates'!T32*'ServiceNow Effort'!AC32</f>
        <v>0</v>
      </c>
      <c r="AD32" s="81">
        <f>'Long Term Rates'!U32*'ServiceNow Effort'!AD32</f>
        <v>0</v>
      </c>
      <c r="AE32" s="81">
        <f>'Long Term Rates'!V32*'ServiceNow Effort'!AE32</f>
        <v>0</v>
      </c>
      <c r="AF32" s="81">
        <f>'Long Term Rates'!W32*'ServiceNow Effort'!AF32</f>
        <v>0</v>
      </c>
      <c r="AG32" s="81">
        <f>'Long Term Rates'!X32*'ServiceNow Effort'!AG32</f>
        <v>0</v>
      </c>
      <c r="AH32" s="81">
        <f>'Long Term Rates'!Y32*'ServiceNow Effort'!AH32</f>
        <v>0</v>
      </c>
      <c r="AI32" s="81">
        <f>'Long Term Rates'!Z32*'ServiceNow Effort'!AI32</f>
        <v>0</v>
      </c>
      <c r="AJ32" s="81">
        <f>'Long Term Rates'!AA32*'ServiceNow Effort'!AJ32</f>
        <v>0</v>
      </c>
      <c r="AK32" s="81">
        <f>'Long Term Rates'!AB32*'ServiceNow Effort'!AK32</f>
        <v>0</v>
      </c>
      <c r="AL32" s="81">
        <f>'Long Term Rates'!AC32*'ServiceNow Effort'!AL32</f>
        <v>0</v>
      </c>
      <c r="AM32" s="81">
        <f>'Long Term Rates'!AD32*'ServiceNow Effort'!AM32</f>
        <v>0</v>
      </c>
      <c r="AN32" s="81">
        <f>'Long Term Rates'!AE32*'ServiceNow Effort'!AN32</f>
        <v>0</v>
      </c>
      <c r="AO32" s="81">
        <f>'Long Term Rates'!AF32*'ServiceNow Effort'!AO32</f>
        <v>0</v>
      </c>
      <c r="AP32" s="81">
        <f>'Long Term Rates'!AG32*'ServiceNow Effort'!AP32</f>
        <v>0</v>
      </c>
      <c r="AQ32" s="81">
        <f>'Long Term Rates'!AH32*'ServiceNow Effort'!AQ32</f>
        <v>0</v>
      </c>
      <c r="AR32" s="81">
        <f>'Long Term Rates'!AI32*'ServiceNow Effort'!AR32</f>
        <v>0</v>
      </c>
      <c r="AS32" s="81">
        <f>'Long Term Rates'!AJ32*'ServiceNow Effort'!AS32</f>
        <v>0</v>
      </c>
      <c r="AT32" s="81">
        <f>'Long Term Rates'!AK32*'ServiceNow Effort'!AT32</f>
        <v>0</v>
      </c>
      <c r="AU32" s="81">
        <f>'Long Term Rates'!AL32*'ServiceNow Effort'!AU32</f>
        <v>0</v>
      </c>
      <c r="AV32" s="81">
        <f>'Long Term Rates'!AM32*'ServiceNow Effort'!AV32</f>
        <v>0</v>
      </c>
      <c r="AW32" s="81">
        <f>'Long Term Rates'!AN32*'ServiceNow Effort'!AW32</f>
        <v>0</v>
      </c>
      <c r="AX32" s="81">
        <f>'Long Term Rates'!AO32*'ServiceNow Effort'!AX32</f>
        <v>0</v>
      </c>
      <c r="AY32" s="81">
        <f>'Long Term Rates'!AP32*'ServiceNow Effort'!AY32</f>
        <v>0</v>
      </c>
      <c r="AZ32" s="81">
        <f>'Long Term Rates'!AQ32*'ServiceNow Effort'!AZ32</f>
        <v>0</v>
      </c>
      <c r="BA32" s="81">
        <f>'Long Term Rates'!AR32*'ServiceNow Effort'!BA32</f>
        <v>0</v>
      </c>
      <c r="BB32" s="81">
        <f>'Long Term Rates'!AS32*'ServiceNow Effort'!BB32</f>
        <v>0</v>
      </c>
      <c r="BC32" s="81">
        <f>'Long Term Rates'!AT32*'ServiceNow Effort'!BC32</f>
        <v>0</v>
      </c>
      <c r="BD32" s="81">
        <f>'Long Term Rates'!AU32*'ServiceNow Effort'!BD32</f>
        <v>0</v>
      </c>
      <c r="BE32" s="81">
        <f>'Long Term Rates'!AV32*'ServiceNow Effort'!BE32</f>
        <v>0</v>
      </c>
    </row>
    <row r="33" spans="3:57" x14ac:dyDescent="0.3">
      <c r="C33" s="42" t="s">
        <v>82</v>
      </c>
      <c r="D33" s="81">
        <f>'Long Term Rates'!D33*'ServiceNow Effort'!D33</f>
        <v>0</v>
      </c>
      <c r="E33" s="81">
        <f>'Long Term Rates'!E33*'ServiceNow Effort'!E33</f>
        <v>0</v>
      </c>
      <c r="F33" s="81">
        <f>'Long Term Rates'!F33*'ServiceNow Effort'!F33</f>
        <v>0</v>
      </c>
      <c r="G33" s="81">
        <f>'Long Term Rates'!G33*'ServiceNow Effort'!G33</f>
        <v>0</v>
      </c>
      <c r="H33" s="81">
        <f>'Long Term Rates'!H33*'ServiceNow Effort'!H33</f>
        <v>0</v>
      </c>
      <c r="I33" s="81">
        <f>'Long Term Rates'!I33*'ServiceNow Effort'!I33</f>
        <v>0</v>
      </c>
      <c r="J33" s="81">
        <f>'Long Term Rates'!J33*'ServiceNow Effort'!J33</f>
        <v>0</v>
      </c>
      <c r="K33" s="81">
        <f>'Long Term Rates'!K33*'ServiceNow Effort'!K33</f>
        <v>0</v>
      </c>
      <c r="L33" s="81">
        <f>'Long Term Rates'!L33*'ServiceNow Effort'!L33</f>
        <v>0</v>
      </c>
      <c r="M33" s="81">
        <f>'Long Term Rates'!D33*'ServiceNow Effort'!M33</f>
        <v>0</v>
      </c>
      <c r="N33" s="81">
        <f>'Long Term Rates'!E33*'ServiceNow Effort'!N33</f>
        <v>0</v>
      </c>
      <c r="O33" s="81">
        <f>'Long Term Rates'!F33*'ServiceNow Effort'!O33</f>
        <v>0</v>
      </c>
      <c r="P33" s="81">
        <f>'Long Term Rates'!G33*'ServiceNow Effort'!P33</f>
        <v>0</v>
      </c>
      <c r="Q33" s="81">
        <f>'Long Term Rates'!H33*'ServiceNow Effort'!Q33</f>
        <v>0</v>
      </c>
      <c r="R33" s="81">
        <f>'Long Term Rates'!I33*'ServiceNow Effort'!R33</f>
        <v>0</v>
      </c>
      <c r="S33" s="81">
        <f>'Long Term Rates'!J33*'ServiceNow Effort'!S33</f>
        <v>0</v>
      </c>
      <c r="T33" s="81">
        <f>'Long Term Rates'!K33*'ServiceNow Effort'!T33</f>
        <v>0</v>
      </c>
      <c r="U33" s="81">
        <f>'Long Term Rates'!L33*'ServiceNow Effort'!U33</f>
        <v>0</v>
      </c>
      <c r="V33" s="81">
        <f>'Long Term Rates'!M33*'ServiceNow Effort'!V33</f>
        <v>0</v>
      </c>
      <c r="W33" s="81">
        <f>'Long Term Rates'!N33*'ServiceNow Effort'!W33</f>
        <v>0</v>
      </c>
      <c r="X33" s="81">
        <f>'Long Term Rates'!O33*'ServiceNow Effort'!X33</f>
        <v>0</v>
      </c>
      <c r="Y33" s="81">
        <f>'Long Term Rates'!P33*'ServiceNow Effort'!Y33</f>
        <v>0</v>
      </c>
      <c r="Z33" s="81">
        <f>'Long Term Rates'!Q33*'ServiceNow Effort'!Z33</f>
        <v>0</v>
      </c>
      <c r="AA33" s="81">
        <f>'Long Term Rates'!R33*'ServiceNow Effort'!AA33</f>
        <v>0</v>
      </c>
      <c r="AB33" s="81">
        <f>'Long Term Rates'!S33*'ServiceNow Effort'!AB33</f>
        <v>0</v>
      </c>
      <c r="AC33" s="81">
        <f>'Long Term Rates'!T33*'ServiceNow Effort'!AC33</f>
        <v>0</v>
      </c>
      <c r="AD33" s="81">
        <f>'Long Term Rates'!U33*'ServiceNow Effort'!AD33</f>
        <v>0</v>
      </c>
      <c r="AE33" s="81">
        <f>'Long Term Rates'!V33*'ServiceNow Effort'!AE33</f>
        <v>0</v>
      </c>
      <c r="AF33" s="81">
        <f>'Long Term Rates'!W33*'ServiceNow Effort'!AF33</f>
        <v>0</v>
      </c>
      <c r="AG33" s="81">
        <f>'Long Term Rates'!X33*'ServiceNow Effort'!AG33</f>
        <v>0</v>
      </c>
      <c r="AH33" s="81">
        <f>'Long Term Rates'!Y33*'ServiceNow Effort'!AH33</f>
        <v>0</v>
      </c>
      <c r="AI33" s="81">
        <f>'Long Term Rates'!Z33*'ServiceNow Effort'!AI33</f>
        <v>0</v>
      </c>
      <c r="AJ33" s="81">
        <f>'Long Term Rates'!AA33*'ServiceNow Effort'!AJ33</f>
        <v>0</v>
      </c>
      <c r="AK33" s="81">
        <f>'Long Term Rates'!AB33*'ServiceNow Effort'!AK33</f>
        <v>0</v>
      </c>
      <c r="AL33" s="81">
        <f>'Long Term Rates'!AC33*'ServiceNow Effort'!AL33</f>
        <v>0</v>
      </c>
      <c r="AM33" s="81">
        <f>'Long Term Rates'!AD33*'ServiceNow Effort'!AM33</f>
        <v>0</v>
      </c>
      <c r="AN33" s="81">
        <f>'Long Term Rates'!AE33*'ServiceNow Effort'!AN33</f>
        <v>0</v>
      </c>
      <c r="AO33" s="81">
        <f>'Long Term Rates'!AF33*'ServiceNow Effort'!AO33</f>
        <v>0</v>
      </c>
      <c r="AP33" s="81">
        <f>'Long Term Rates'!AG33*'ServiceNow Effort'!AP33</f>
        <v>0</v>
      </c>
      <c r="AQ33" s="81">
        <f>'Long Term Rates'!AH33*'ServiceNow Effort'!AQ33</f>
        <v>0</v>
      </c>
      <c r="AR33" s="81">
        <f>'Long Term Rates'!AI33*'ServiceNow Effort'!AR33</f>
        <v>0</v>
      </c>
      <c r="AS33" s="81">
        <f>'Long Term Rates'!AJ33*'ServiceNow Effort'!AS33</f>
        <v>0</v>
      </c>
      <c r="AT33" s="81">
        <f>'Long Term Rates'!AK33*'ServiceNow Effort'!AT33</f>
        <v>0</v>
      </c>
      <c r="AU33" s="81">
        <f>'Long Term Rates'!AL33*'ServiceNow Effort'!AU33</f>
        <v>0</v>
      </c>
      <c r="AV33" s="81">
        <f>'Long Term Rates'!AM33*'ServiceNow Effort'!AV33</f>
        <v>0</v>
      </c>
      <c r="AW33" s="81">
        <f>'Long Term Rates'!AN33*'ServiceNow Effort'!AW33</f>
        <v>0</v>
      </c>
      <c r="AX33" s="81">
        <f>'Long Term Rates'!AO33*'ServiceNow Effort'!AX33</f>
        <v>0</v>
      </c>
      <c r="AY33" s="81">
        <f>'Long Term Rates'!AP33*'ServiceNow Effort'!AY33</f>
        <v>0</v>
      </c>
      <c r="AZ33" s="81">
        <f>'Long Term Rates'!AQ33*'ServiceNow Effort'!AZ33</f>
        <v>0</v>
      </c>
      <c r="BA33" s="81">
        <f>'Long Term Rates'!AR33*'ServiceNow Effort'!BA33</f>
        <v>0</v>
      </c>
      <c r="BB33" s="81">
        <f>'Long Term Rates'!AS33*'ServiceNow Effort'!BB33</f>
        <v>0</v>
      </c>
      <c r="BC33" s="81">
        <f>'Long Term Rates'!AT33*'ServiceNow Effort'!BC33</f>
        <v>0</v>
      </c>
      <c r="BD33" s="81">
        <f>'Long Term Rates'!AU33*'ServiceNow Effort'!BD33</f>
        <v>0</v>
      </c>
      <c r="BE33" s="81">
        <f>'Long Term Rates'!AV33*'ServiceNow Effort'!BE33</f>
        <v>0</v>
      </c>
    </row>
    <row r="34" spans="3:57" x14ac:dyDescent="0.3">
      <c r="C34" s="42" t="s">
        <v>83</v>
      </c>
      <c r="D34" s="81">
        <f>'Long Term Rates'!D34*'ServiceNow Effort'!D34</f>
        <v>0</v>
      </c>
      <c r="E34" s="81">
        <f>'Long Term Rates'!E34*'ServiceNow Effort'!E34</f>
        <v>0</v>
      </c>
      <c r="F34" s="81">
        <f>'Long Term Rates'!F34*'ServiceNow Effort'!F34</f>
        <v>0</v>
      </c>
      <c r="G34" s="81">
        <f>'Long Term Rates'!G34*'ServiceNow Effort'!G34</f>
        <v>0</v>
      </c>
      <c r="H34" s="81">
        <f>'Long Term Rates'!H34*'ServiceNow Effort'!H34</f>
        <v>0</v>
      </c>
      <c r="I34" s="81">
        <f>'Long Term Rates'!I34*'ServiceNow Effort'!I34</f>
        <v>0</v>
      </c>
      <c r="J34" s="81">
        <f>'Long Term Rates'!J34*'ServiceNow Effort'!J34</f>
        <v>0</v>
      </c>
      <c r="K34" s="81">
        <f>'Long Term Rates'!K34*'ServiceNow Effort'!K34</f>
        <v>0</v>
      </c>
      <c r="L34" s="81">
        <f>'Long Term Rates'!L34*'ServiceNow Effort'!L34</f>
        <v>0</v>
      </c>
      <c r="M34" s="81">
        <f>'Long Term Rates'!D34*'ServiceNow Effort'!M34</f>
        <v>0</v>
      </c>
      <c r="N34" s="81">
        <f>'Long Term Rates'!E34*'ServiceNow Effort'!N34</f>
        <v>0</v>
      </c>
      <c r="O34" s="81">
        <f>'Long Term Rates'!F34*'ServiceNow Effort'!O34</f>
        <v>0</v>
      </c>
      <c r="P34" s="81">
        <f>'Long Term Rates'!G34*'ServiceNow Effort'!P34</f>
        <v>0</v>
      </c>
      <c r="Q34" s="81">
        <f>'Long Term Rates'!H34*'ServiceNow Effort'!Q34</f>
        <v>0</v>
      </c>
      <c r="R34" s="81">
        <f>'Long Term Rates'!I34*'ServiceNow Effort'!R34</f>
        <v>0</v>
      </c>
      <c r="S34" s="81">
        <f>'Long Term Rates'!J34*'ServiceNow Effort'!S34</f>
        <v>0</v>
      </c>
      <c r="T34" s="81">
        <f>'Long Term Rates'!K34*'ServiceNow Effort'!T34</f>
        <v>0</v>
      </c>
      <c r="U34" s="81">
        <f>'Long Term Rates'!L34*'ServiceNow Effort'!U34</f>
        <v>0</v>
      </c>
      <c r="V34" s="81">
        <f>'Long Term Rates'!M34*'ServiceNow Effort'!V34</f>
        <v>0</v>
      </c>
      <c r="W34" s="81">
        <f>'Long Term Rates'!N34*'ServiceNow Effort'!W34</f>
        <v>0</v>
      </c>
      <c r="X34" s="81">
        <f>'Long Term Rates'!O34*'ServiceNow Effort'!X34</f>
        <v>0</v>
      </c>
      <c r="Y34" s="81">
        <f>'Long Term Rates'!P34*'ServiceNow Effort'!Y34</f>
        <v>0</v>
      </c>
      <c r="Z34" s="81">
        <f>'Long Term Rates'!Q34*'ServiceNow Effort'!Z34</f>
        <v>0</v>
      </c>
      <c r="AA34" s="81">
        <f>'Long Term Rates'!R34*'ServiceNow Effort'!AA34</f>
        <v>0</v>
      </c>
      <c r="AB34" s="81">
        <f>'Long Term Rates'!S34*'ServiceNow Effort'!AB34</f>
        <v>0</v>
      </c>
      <c r="AC34" s="81">
        <f>'Long Term Rates'!T34*'ServiceNow Effort'!AC34</f>
        <v>0</v>
      </c>
      <c r="AD34" s="81">
        <f>'Long Term Rates'!U34*'ServiceNow Effort'!AD34</f>
        <v>0</v>
      </c>
      <c r="AE34" s="81">
        <f>'Long Term Rates'!V34*'ServiceNow Effort'!AE34</f>
        <v>0</v>
      </c>
      <c r="AF34" s="81">
        <f>'Long Term Rates'!W34*'ServiceNow Effort'!AF34</f>
        <v>0</v>
      </c>
      <c r="AG34" s="81">
        <f>'Long Term Rates'!X34*'ServiceNow Effort'!AG34</f>
        <v>0</v>
      </c>
      <c r="AH34" s="81">
        <f>'Long Term Rates'!Y34*'ServiceNow Effort'!AH34</f>
        <v>0</v>
      </c>
      <c r="AI34" s="81">
        <f>'Long Term Rates'!Z34*'ServiceNow Effort'!AI34</f>
        <v>0</v>
      </c>
      <c r="AJ34" s="81">
        <f>'Long Term Rates'!AA34*'ServiceNow Effort'!AJ34</f>
        <v>0</v>
      </c>
      <c r="AK34" s="81">
        <f>'Long Term Rates'!AB34*'ServiceNow Effort'!AK34</f>
        <v>0</v>
      </c>
      <c r="AL34" s="81">
        <f>'Long Term Rates'!AC34*'ServiceNow Effort'!AL34</f>
        <v>0</v>
      </c>
      <c r="AM34" s="81">
        <f>'Long Term Rates'!AD34*'ServiceNow Effort'!AM34</f>
        <v>0</v>
      </c>
      <c r="AN34" s="81">
        <f>'Long Term Rates'!AE34*'ServiceNow Effort'!AN34</f>
        <v>0</v>
      </c>
      <c r="AO34" s="81">
        <f>'Long Term Rates'!AF34*'ServiceNow Effort'!AO34</f>
        <v>0</v>
      </c>
      <c r="AP34" s="81">
        <f>'Long Term Rates'!AG34*'ServiceNow Effort'!AP34</f>
        <v>0</v>
      </c>
      <c r="AQ34" s="81">
        <f>'Long Term Rates'!AH34*'ServiceNow Effort'!AQ34</f>
        <v>0</v>
      </c>
      <c r="AR34" s="81">
        <f>'Long Term Rates'!AI34*'ServiceNow Effort'!AR34</f>
        <v>0</v>
      </c>
      <c r="AS34" s="81">
        <f>'Long Term Rates'!AJ34*'ServiceNow Effort'!AS34</f>
        <v>0</v>
      </c>
      <c r="AT34" s="81">
        <f>'Long Term Rates'!AK34*'ServiceNow Effort'!AT34</f>
        <v>0</v>
      </c>
      <c r="AU34" s="81">
        <f>'Long Term Rates'!AL34*'ServiceNow Effort'!AU34</f>
        <v>0</v>
      </c>
      <c r="AV34" s="81">
        <f>'Long Term Rates'!AM34*'ServiceNow Effort'!AV34</f>
        <v>0</v>
      </c>
      <c r="AW34" s="81">
        <f>'Long Term Rates'!AN34*'ServiceNow Effort'!AW34</f>
        <v>0</v>
      </c>
      <c r="AX34" s="81">
        <f>'Long Term Rates'!AO34*'ServiceNow Effort'!AX34</f>
        <v>0</v>
      </c>
      <c r="AY34" s="81">
        <f>'Long Term Rates'!AP34*'ServiceNow Effort'!AY34</f>
        <v>0</v>
      </c>
      <c r="AZ34" s="81">
        <f>'Long Term Rates'!AQ34*'ServiceNow Effort'!AZ34</f>
        <v>0</v>
      </c>
      <c r="BA34" s="81">
        <f>'Long Term Rates'!AR34*'ServiceNow Effort'!BA34</f>
        <v>0</v>
      </c>
      <c r="BB34" s="81">
        <f>'Long Term Rates'!AS34*'ServiceNow Effort'!BB34</f>
        <v>0</v>
      </c>
      <c r="BC34" s="81">
        <f>'Long Term Rates'!AT34*'ServiceNow Effort'!BC34</f>
        <v>0</v>
      </c>
      <c r="BD34" s="81">
        <f>'Long Term Rates'!AU34*'ServiceNow Effort'!BD34</f>
        <v>0</v>
      </c>
      <c r="BE34" s="81">
        <f>'Long Term Rates'!AV34*'ServiceNow Effort'!BE34</f>
        <v>0</v>
      </c>
    </row>
    <row r="35" spans="3:57" x14ac:dyDescent="0.3">
      <c r="C35" s="42" t="s">
        <v>84</v>
      </c>
      <c r="D35" s="81">
        <f>'Long Term Rates'!D35*'ServiceNow Effort'!D35</f>
        <v>0</v>
      </c>
      <c r="E35" s="81">
        <f>'Long Term Rates'!E35*'ServiceNow Effort'!E35</f>
        <v>0</v>
      </c>
      <c r="F35" s="81">
        <f>'Long Term Rates'!F35*'ServiceNow Effort'!F35</f>
        <v>0</v>
      </c>
      <c r="G35" s="81">
        <f>'Long Term Rates'!G35*'ServiceNow Effort'!G35</f>
        <v>0</v>
      </c>
      <c r="H35" s="81">
        <f>'Long Term Rates'!H35*'ServiceNow Effort'!H35</f>
        <v>0</v>
      </c>
      <c r="I35" s="81">
        <f>'Long Term Rates'!I35*'ServiceNow Effort'!I35</f>
        <v>0</v>
      </c>
      <c r="J35" s="81">
        <f>'Long Term Rates'!J35*'ServiceNow Effort'!J35</f>
        <v>0</v>
      </c>
      <c r="K35" s="81">
        <f>'Long Term Rates'!K35*'ServiceNow Effort'!K35</f>
        <v>0</v>
      </c>
      <c r="L35" s="81">
        <f>'Long Term Rates'!L35*'ServiceNow Effort'!L35</f>
        <v>0</v>
      </c>
      <c r="M35" s="81">
        <f>'Long Term Rates'!D35*'ServiceNow Effort'!M35</f>
        <v>0</v>
      </c>
      <c r="N35" s="81">
        <f>'Long Term Rates'!E35*'ServiceNow Effort'!N35</f>
        <v>0</v>
      </c>
      <c r="O35" s="81">
        <f>'Long Term Rates'!F35*'ServiceNow Effort'!O35</f>
        <v>0</v>
      </c>
      <c r="P35" s="81">
        <f>'Long Term Rates'!G35*'ServiceNow Effort'!P35</f>
        <v>0</v>
      </c>
      <c r="Q35" s="81">
        <f>'Long Term Rates'!H35*'ServiceNow Effort'!Q35</f>
        <v>0</v>
      </c>
      <c r="R35" s="81">
        <f>'Long Term Rates'!I35*'ServiceNow Effort'!R35</f>
        <v>0</v>
      </c>
      <c r="S35" s="81">
        <f>'Long Term Rates'!J35*'ServiceNow Effort'!S35</f>
        <v>0</v>
      </c>
      <c r="T35" s="81">
        <f>'Long Term Rates'!K35*'ServiceNow Effort'!T35</f>
        <v>0</v>
      </c>
      <c r="U35" s="81">
        <f>'Long Term Rates'!L35*'ServiceNow Effort'!U35</f>
        <v>0</v>
      </c>
      <c r="V35" s="81">
        <f>'Long Term Rates'!M35*'ServiceNow Effort'!V35</f>
        <v>0</v>
      </c>
      <c r="W35" s="81">
        <f>'Long Term Rates'!N35*'ServiceNow Effort'!W35</f>
        <v>0</v>
      </c>
      <c r="X35" s="81">
        <f>'Long Term Rates'!O35*'ServiceNow Effort'!X35</f>
        <v>0</v>
      </c>
      <c r="Y35" s="81">
        <f>'Long Term Rates'!P35*'ServiceNow Effort'!Y35</f>
        <v>0</v>
      </c>
      <c r="Z35" s="81">
        <f>'Long Term Rates'!Q35*'ServiceNow Effort'!Z35</f>
        <v>0</v>
      </c>
      <c r="AA35" s="81">
        <f>'Long Term Rates'!R35*'ServiceNow Effort'!AA35</f>
        <v>0</v>
      </c>
      <c r="AB35" s="81">
        <f>'Long Term Rates'!S35*'ServiceNow Effort'!AB35</f>
        <v>0</v>
      </c>
      <c r="AC35" s="81">
        <f>'Long Term Rates'!T35*'ServiceNow Effort'!AC35</f>
        <v>0</v>
      </c>
      <c r="AD35" s="81">
        <f>'Long Term Rates'!U35*'ServiceNow Effort'!AD35</f>
        <v>0</v>
      </c>
      <c r="AE35" s="81">
        <f>'Long Term Rates'!V35*'ServiceNow Effort'!AE35</f>
        <v>0</v>
      </c>
      <c r="AF35" s="81">
        <f>'Long Term Rates'!W35*'ServiceNow Effort'!AF35</f>
        <v>0</v>
      </c>
      <c r="AG35" s="81">
        <f>'Long Term Rates'!X35*'ServiceNow Effort'!AG35</f>
        <v>0</v>
      </c>
      <c r="AH35" s="81">
        <f>'Long Term Rates'!Y35*'ServiceNow Effort'!AH35</f>
        <v>0</v>
      </c>
      <c r="AI35" s="81">
        <f>'Long Term Rates'!Z35*'ServiceNow Effort'!AI35</f>
        <v>0</v>
      </c>
      <c r="AJ35" s="81">
        <f>'Long Term Rates'!AA35*'ServiceNow Effort'!AJ35</f>
        <v>0</v>
      </c>
      <c r="AK35" s="81">
        <f>'Long Term Rates'!AB35*'ServiceNow Effort'!AK35</f>
        <v>0</v>
      </c>
      <c r="AL35" s="81">
        <f>'Long Term Rates'!AC35*'ServiceNow Effort'!AL35</f>
        <v>0</v>
      </c>
      <c r="AM35" s="81">
        <f>'Long Term Rates'!AD35*'ServiceNow Effort'!AM35</f>
        <v>0</v>
      </c>
      <c r="AN35" s="81">
        <f>'Long Term Rates'!AE35*'ServiceNow Effort'!AN35</f>
        <v>0</v>
      </c>
      <c r="AO35" s="81">
        <f>'Long Term Rates'!AF35*'ServiceNow Effort'!AO35</f>
        <v>0</v>
      </c>
      <c r="AP35" s="81">
        <f>'Long Term Rates'!AG35*'ServiceNow Effort'!AP35</f>
        <v>0</v>
      </c>
      <c r="AQ35" s="81">
        <f>'Long Term Rates'!AH35*'ServiceNow Effort'!AQ35</f>
        <v>0</v>
      </c>
      <c r="AR35" s="81">
        <f>'Long Term Rates'!AI35*'ServiceNow Effort'!AR35</f>
        <v>0</v>
      </c>
      <c r="AS35" s="81">
        <f>'Long Term Rates'!AJ35*'ServiceNow Effort'!AS35</f>
        <v>0</v>
      </c>
      <c r="AT35" s="81">
        <f>'Long Term Rates'!AK35*'ServiceNow Effort'!AT35</f>
        <v>0</v>
      </c>
      <c r="AU35" s="81">
        <f>'Long Term Rates'!AL35*'ServiceNow Effort'!AU35</f>
        <v>0</v>
      </c>
      <c r="AV35" s="81">
        <f>'Long Term Rates'!AM35*'ServiceNow Effort'!AV35</f>
        <v>0</v>
      </c>
      <c r="AW35" s="81">
        <f>'Long Term Rates'!AN35*'ServiceNow Effort'!AW35</f>
        <v>0</v>
      </c>
      <c r="AX35" s="81">
        <f>'Long Term Rates'!AO35*'ServiceNow Effort'!AX35</f>
        <v>0</v>
      </c>
      <c r="AY35" s="81">
        <f>'Long Term Rates'!AP35*'ServiceNow Effort'!AY35</f>
        <v>0</v>
      </c>
      <c r="AZ35" s="81">
        <f>'Long Term Rates'!AQ35*'ServiceNow Effort'!AZ35</f>
        <v>0</v>
      </c>
      <c r="BA35" s="81">
        <f>'Long Term Rates'!AR35*'ServiceNow Effort'!BA35</f>
        <v>0</v>
      </c>
      <c r="BB35" s="81">
        <f>'Long Term Rates'!AS35*'ServiceNow Effort'!BB35</f>
        <v>0</v>
      </c>
      <c r="BC35" s="81">
        <f>'Long Term Rates'!AT35*'ServiceNow Effort'!BC35</f>
        <v>0</v>
      </c>
      <c r="BD35" s="81">
        <f>'Long Term Rates'!AU35*'ServiceNow Effort'!BD35</f>
        <v>0</v>
      </c>
      <c r="BE35" s="81">
        <f>'Long Term Rates'!AV35*'ServiceNow Effort'!BE35</f>
        <v>0</v>
      </c>
    </row>
    <row r="36" spans="3:57" x14ac:dyDescent="0.3">
      <c r="C36" s="42" t="s">
        <v>85</v>
      </c>
      <c r="D36" s="81">
        <f>'Long Term Rates'!D36*'ServiceNow Effort'!D36</f>
        <v>0</v>
      </c>
      <c r="E36" s="81">
        <f>'Long Term Rates'!E36*'ServiceNow Effort'!E36</f>
        <v>0</v>
      </c>
      <c r="F36" s="81">
        <f>'Long Term Rates'!F36*'ServiceNow Effort'!F36</f>
        <v>0</v>
      </c>
      <c r="G36" s="81">
        <f>'Long Term Rates'!G36*'ServiceNow Effort'!G36</f>
        <v>0</v>
      </c>
      <c r="H36" s="81">
        <f>'Long Term Rates'!H36*'ServiceNow Effort'!H36</f>
        <v>0</v>
      </c>
      <c r="I36" s="81">
        <f>'Long Term Rates'!I36*'ServiceNow Effort'!I36</f>
        <v>0</v>
      </c>
      <c r="J36" s="81">
        <f>'Long Term Rates'!J36*'ServiceNow Effort'!J36</f>
        <v>0</v>
      </c>
      <c r="K36" s="81">
        <f>'Long Term Rates'!K36*'ServiceNow Effort'!K36</f>
        <v>0</v>
      </c>
      <c r="L36" s="81">
        <f>'Long Term Rates'!L36*'ServiceNow Effort'!L36</f>
        <v>0</v>
      </c>
      <c r="M36" s="81">
        <f>'Long Term Rates'!D36*'ServiceNow Effort'!M36</f>
        <v>0</v>
      </c>
      <c r="N36" s="81">
        <f>'Long Term Rates'!E36*'ServiceNow Effort'!N36</f>
        <v>0</v>
      </c>
      <c r="O36" s="81">
        <f>'Long Term Rates'!F36*'ServiceNow Effort'!O36</f>
        <v>0</v>
      </c>
      <c r="P36" s="81">
        <f>'Long Term Rates'!G36*'ServiceNow Effort'!P36</f>
        <v>0</v>
      </c>
      <c r="Q36" s="81">
        <f>'Long Term Rates'!H36*'ServiceNow Effort'!Q36</f>
        <v>0</v>
      </c>
      <c r="R36" s="81">
        <f>'Long Term Rates'!I36*'ServiceNow Effort'!R36</f>
        <v>0</v>
      </c>
      <c r="S36" s="81">
        <f>'Long Term Rates'!J36*'ServiceNow Effort'!S36</f>
        <v>0</v>
      </c>
      <c r="T36" s="81">
        <f>'Long Term Rates'!K36*'ServiceNow Effort'!T36</f>
        <v>0</v>
      </c>
      <c r="U36" s="81">
        <f>'Long Term Rates'!L36*'ServiceNow Effort'!U36</f>
        <v>0</v>
      </c>
      <c r="V36" s="81">
        <f>'Long Term Rates'!M36*'ServiceNow Effort'!V36</f>
        <v>0</v>
      </c>
      <c r="W36" s="81">
        <f>'Long Term Rates'!N36*'ServiceNow Effort'!W36</f>
        <v>0</v>
      </c>
      <c r="X36" s="81">
        <f>'Long Term Rates'!O36*'ServiceNow Effort'!X36</f>
        <v>0</v>
      </c>
      <c r="Y36" s="81">
        <f>'Long Term Rates'!P36*'ServiceNow Effort'!Y36</f>
        <v>0</v>
      </c>
      <c r="Z36" s="81">
        <f>'Long Term Rates'!Q36*'ServiceNow Effort'!Z36</f>
        <v>0</v>
      </c>
      <c r="AA36" s="81">
        <f>'Long Term Rates'!R36*'ServiceNow Effort'!AA36</f>
        <v>0</v>
      </c>
      <c r="AB36" s="81">
        <f>'Long Term Rates'!S36*'ServiceNow Effort'!AB36</f>
        <v>0</v>
      </c>
      <c r="AC36" s="81">
        <f>'Long Term Rates'!T36*'ServiceNow Effort'!AC36</f>
        <v>0</v>
      </c>
      <c r="AD36" s="81">
        <f>'Long Term Rates'!U36*'ServiceNow Effort'!AD36</f>
        <v>0</v>
      </c>
      <c r="AE36" s="81">
        <f>'Long Term Rates'!V36*'ServiceNow Effort'!AE36</f>
        <v>0</v>
      </c>
      <c r="AF36" s="81">
        <f>'Long Term Rates'!W36*'ServiceNow Effort'!AF36</f>
        <v>0</v>
      </c>
      <c r="AG36" s="81">
        <f>'Long Term Rates'!X36*'ServiceNow Effort'!AG36</f>
        <v>0</v>
      </c>
      <c r="AH36" s="81">
        <f>'Long Term Rates'!Y36*'ServiceNow Effort'!AH36</f>
        <v>0</v>
      </c>
      <c r="AI36" s="81">
        <f>'Long Term Rates'!Z36*'ServiceNow Effort'!AI36</f>
        <v>0</v>
      </c>
      <c r="AJ36" s="81">
        <f>'Long Term Rates'!AA36*'ServiceNow Effort'!AJ36</f>
        <v>0</v>
      </c>
      <c r="AK36" s="81">
        <f>'Long Term Rates'!AB36*'ServiceNow Effort'!AK36</f>
        <v>0</v>
      </c>
      <c r="AL36" s="81">
        <f>'Long Term Rates'!AC36*'ServiceNow Effort'!AL36</f>
        <v>0</v>
      </c>
      <c r="AM36" s="81">
        <f>'Long Term Rates'!AD36*'ServiceNow Effort'!AM36</f>
        <v>0</v>
      </c>
      <c r="AN36" s="81">
        <f>'Long Term Rates'!AE36*'ServiceNow Effort'!AN36</f>
        <v>0</v>
      </c>
      <c r="AO36" s="81">
        <f>'Long Term Rates'!AF36*'ServiceNow Effort'!AO36</f>
        <v>0</v>
      </c>
      <c r="AP36" s="81">
        <f>'Long Term Rates'!AG36*'ServiceNow Effort'!AP36</f>
        <v>0</v>
      </c>
      <c r="AQ36" s="81">
        <f>'Long Term Rates'!AH36*'ServiceNow Effort'!AQ36</f>
        <v>0</v>
      </c>
      <c r="AR36" s="81">
        <f>'Long Term Rates'!AI36*'ServiceNow Effort'!AR36</f>
        <v>0</v>
      </c>
      <c r="AS36" s="81">
        <f>'Long Term Rates'!AJ36*'ServiceNow Effort'!AS36</f>
        <v>0</v>
      </c>
      <c r="AT36" s="81">
        <f>'Long Term Rates'!AK36*'ServiceNow Effort'!AT36</f>
        <v>0</v>
      </c>
      <c r="AU36" s="81">
        <f>'Long Term Rates'!AL36*'ServiceNow Effort'!AU36</f>
        <v>0</v>
      </c>
      <c r="AV36" s="81">
        <f>'Long Term Rates'!AM36*'ServiceNow Effort'!AV36</f>
        <v>0</v>
      </c>
      <c r="AW36" s="81">
        <f>'Long Term Rates'!AN36*'ServiceNow Effort'!AW36</f>
        <v>0</v>
      </c>
      <c r="AX36" s="81">
        <f>'Long Term Rates'!AO36*'ServiceNow Effort'!AX36</f>
        <v>0</v>
      </c>
      <c r="AY36" s="81">
        <f>'Long Term Rates'!AP36*'ServiceNow Effort'!AY36</f>
        <v>0</v>
      </c>
      <c r="AZ36" s="81">
        <f>'Long Term Rates'!AQ36*'ServiceNow Effort'!AZ36</f>
        <v>0</v>
      </c>
      <c r="BA36" s="81">
        <f>'Long Term Rates'!AR36*'ServiceNow Effort'!BA36</f>
        <v>0</v>
      </c>
      <c r="BB36" s="81">
        <f>'Long Term Rates'!AS36*'ServiceNow Effort'!BB36</f>
        <v>0</v>
      </c>
      <c r="BC36" s="81">
        <f>'Long Term Rates'!AT36*'ServiceNow Effort'!BC36</f>
        <v>0</v>
      </c>
      <c r="BD36" s="81">
        <f>'Long Term Rates'!AU36*'ServiceNow Effort'!BD36</f>
        <v>0</v>
      </c>
      <c r="BE36" s="81">
        <f>'Long Term Rates'!AV36*'ServiceNow Effort'!BE36</f>
        <v>0</v>
      </c>
    </row>
    <row r="38" spans="3:57" x14ac:dyDescent="0.3">
      <c r="C38" s="93"/>
      <c r="D38" s="61"/>
      <c r="E38" s="61"/>
      <c r="F38" s="61"/>
      <c r="G38" s="61"/>
      <c r="H38" s="61"/>
      <c r="I38" s="61"/>
      <c r="J38" s="61"/>
      <c r="K38" s="92" t="s">
        <v>161</v>
      </c>
      <c r="L38" s="80">
        <f>SUM(D11:L36)</f>
        <v>0</v>
      </c>
      <c r="M38" s="72"/>
      <c r="N38" s="61"/>
      <c r="O38" s="61"/>
      <c r="P38" s="61"/>
      <c r="Q38" s="61"/>
      <c r="R38" s="61"/>
      <c r="S38" s="61"/>
      <c r="T38" s="94" t="s">
        <v>162</v>
      </c>
      <c r="U38" s="80">
        <f>SUM(M11:U36)</f>
        <v>0</v>
      </c>
      <c r="V38" s="72"/>
      <c r="W38" s="61"/>
      <c r="X38" s="61"/>
      <c r="Y38" s="61"/>
      <c r="Z38" s="61"/>
      <c r="AA38" s="61"/>
      <c r="AB38" s="61"/>
      <c r="AC38" s="94" t="s">
        <v>162</v>
      </c>
      <c r="AD38" s="80">
        <f>SUM(V11:AD36)</f>
        <v>0</v>
      </c>
      <c r="AE38" s="72"/>
      <c r="AF38" s="61"/>
      <c r="AG38" s="61"/>
      <c r="AH38" s="61"/>
      <c r="AI38" s="61"/>
      <c r="AJ38" s="61"/>
      <c r="AK38" s="61"/>
      <c r="AL38" s="94" t="s">
        <v>162</v>
      </c>
      <c r="AM38" s="80">
        <f>SUM(AE11:AM36)</f>
        <v>0</v>
      </c>
      <c r="AN38" s="72"/>
      <c r="AO38" s="61"/>
      <c r="AP38" s="61"/>
      <c r="AQ38" s="61"/>
      <c r="AR38" s="61"/>
      <c r="AS38" s="61"/>
      <c r="AT38" s="61"/>
      <c r="AU38" s="94" t="s">
        <v>162</v>
      </c>
      <c r="AV38" s="80">
        <f>SUM(AN11:AV36)</f>
        <v>0</v>
      </c>
      <c r="AW38" s="72"/>
      <c r="AX38" s="61"/>
      <c r="AY38" s="61"/>
      <c r="AZ38" s="61"/>
      <c r="BA38" s="61"/>
      <c r="BB38" s="61"/>
      <c r="BC38" s="61"/>
      <c r="BD38" s="94" t="s">
        <v>162</v>
      </c>
      <c r="BE38" s="80">
        <f>SUM(AW11:BE36)</f>
        <v>0</v>
      </c>
    </row>
  </sheetData>
  <mergeCells count="350">
    <mergeCell ref="J17:L17"/>
    <mergeCell ref="D13:F13"/>
    <mergeCell ref="G13:I13"/>
    <mergeCell ref="J13:L13"/>
    <mergeCell ref="D14:F14"/>
    <mergeCell ref="G14:I14"/>
    <mergeCell ref="J14:L14"/>
    <mergeCell ref="G15:I15"/>
    <mergeCell ref="J15:L15"/>
    <mergeCell ref="D16:F16"/>
    <mergeCell ref="G16:I16"/>
    <mergeCell ref="J16:L16"/>
    <mergeCell ref="D7:L7"/>
    <mergeCell ref="D8:L8"/>
    <mergeCell ref="D11:F11"/>
    <mergeCell ref="G11:I11"/>
    <mergeCell ref="J11:L11"/>
    <mergeCell ref="D12:F12"/>
    <mergeCell ref="G12:I12"/>
    <mergeCell ref="J12:L12"/>
    <mergeCell ref="M12:O12"/>
    <mergeCell ref="P12:R12"/>
    <mergeCell ref="S12:U12"/>
    <mergeCell ref="D27:F27"/>
    <mergeCell ref="G27:I27"/>
    <mergeCell ref="J27:L27"/>
    <mergeCell ref="D25:F25"/>
    <mergeCell ref="G25:I25"/>
    <mergeCell ref="J25:L25"/>
    <mergeCell ref="D26:F26"/>
    <mergeCell ref="G26:I26"/>
    <mergeCell ref="J26:L26"/>
    <mergeCell ref="D23:F23"/>
    <mergeCell ref="G23:I23"/>
    <mergeCell ref="J23:L23"/>
    <mergeCell ref="D24:F24"/>
    <mergeCell ref="G24:I24"/>
    <mergeCell ref="J24:L24"/>
    <mergeCell ref="D21:F21"/>
    <mergeCell ref="G21:I21"/>
    <mergeCell ref="D18:F18"/>
    <mergeCell ref="G18:I18"/>
    <mergeCell ref="J18:L18"/>
    <mergeCell ref="D15:F15"/>
    <mergeCell ref="M13:O13"/>
    <mergeCell ref="P13:R13"/>
    <mergeCell ref="S13:U13"/>
    <mergeCell ref="M14:O14"/>
    <mergeCell ref="P14:R14"/>
    <mergeCell ref="S14:U14"/>
    <mergeCell ref="D29:F29"/>
    <mergeCell ref="G29:I29"/>
    <mergeCell ref="J29:L29"/>
    <mergeCell ref="D28:F28"/>
    <mergeCell ref="G28:I28"/>
    <mergeCell ref="J28:L28"/>
    <mergeCell ref="J21:L21"/>
    <mergeCell ref="D22:F22"/>
    <mergeCell ref="G22:I22"/>
    <mergeCell ref="J22:L22"/>
    <mergeCell ref="D19:F19"/>
    <mergeCell ref="G19:I19"/>
    <mergeCell ref="J19:L19"/>
    <mergeCell ref="D20:F20"/>
    <mergeCell ref="G20:I20"/>
    <mergeCell ref="J20:L20"/>
    <mergeCell ref="D17:F17"/>
    <mergeCell ref="G17:I17"/>
    <mergeCell ref="P17:R17"/>
    <mergeCell ref="S16:U16"/>
    <mergeCell ref="AB17:AD17"/>
    <mergeCell ref="V18:X18"/>
    <mergeCell ref="Y18:AA18"/>
    <mergeCell ref="AB18:AD18"/>
    <mergeCell ref="V15:X15"/>
    <mergeCell ref="V8:AD8"/>
    <mergeCell ref="V11:X11"/>
    <mergeCell ref="Y11:AA11"/>
    <mergeCell ref="AB11:AD11"/>
    <mergeCell ref="V12:X12"/>
    <mergeCell ref="Y12:AA12"/>
    <mergeCell ref="AB12:AD12"/>
    <mergeCell ref="S17:U17"/>
    <mergeCell ref="P18:R18"/>
    <mergeCell ref="S18:U18"/>
    <mergeCell ref="P15:R15"/>
    <mergeCell ref="S15:U15"/>
    <mergeCell ref="P16:R16"/>
    <mergeCell ref="M8:U8"/>
    <mergeCell ref="M11:O11"/>
    <mergeCell ref="P11:R11"/>
    <mergeCell ref="S11:U11"/>
    <mergeCell ref="P29:R29"/>
    <mergeCell ref="S29:U29"/>
    <mergeCell ref="P28:R28"/>
    <mergeCell ref="S28:U28"/>
    <mergeCell ref="S21:U21"/>
    <mergeCell ref="P22:R22"/>
    <mergeCell ref="S22:U22"/>
    <mergeCell ref="P19:R19"/>
    <mergeCell ref="S19:U19"/>
    <mergeCell ref="P20:R20"/>
    <mergeCell ref="S20:U20"/>
    <mergeCell ref="P27:R27"/>
    <mergeCell ref="S27:U27"/>
    <mergeCell ref="P25:R25"/>
    <mergeCell ref="S25:U25"/>
    <mergeCell ref="P26:R26"/>
    <mergeCell ref="S26:U26"/>
    <mergeCell ref="P23:R23"/>
    <mergeCell ref="S23:U23"/>
    <mergeCell ref="P24:R24"/>
    <mergeCell ref="S24:U24"/>
    <mergeCell ref="P21:R21"/>
    <mergeCell ref="V26:X26"/>
    <mergeCell ref="Y26:AA26"/>
    <mergeCell ref="AB26:AD26"/>
    <mergeCell ref="Y15:AA15"/>
    <mergeCell ref="AB15:AD15"/>
    <mergeCell ref="V16:X16"/>
    <mergeCell ref="Y16:AA16"/>
    <mergeCell ref="AB16:AD16"/>
    <mergeCell ref="AE8:AM8"/>
    <mergeCell ref="AE11:AG11"/>
    <mergeCell ref="AH11:AJ11"/>
    <mergeCell ref="AK11:AM11"/>
    <mergeCell ref="AE12:AG12"/>
    <mergeCell ref="AH12:AJ12"/>
    <mergeCell ref="AK12:AM12"/>
    <mergeCell ref="AH13:AJ13"/>
    <mergeCell ref="AK13:AM13"/>
    <mergeCell ref="AH14:AJ14"/>
    <mergeCell ref="AK14:AM14"/>
    <mergeCell ref="V13:X13"/>
    <mergeCell ref="Y13:AA13"/>
    <mergeCell ref="AB13:AD13"/>
    <mergeCell ref="V14:X14"/>
    <mergeCell ref="Y14:AA14"/>
    <mergeCell ref="AE13:AG13"/>
    <mergeCell ref="AE14:AG14"/>
    <mergeCell ref="V19:X19"/>
    <mergeCell ref="Y19:AA19"/>
    <mergeCell ref="AB19:AD19"/>
    <mergeCell ref="V20:X20"/>
    <mergeCell ref="Y20:AA20"/>
    <mergeCell ref="AB20:AD20"/>
    <mergeCell ref="V17:X17"/>
    <mergeCell ref="Y17:AA17"/>
    <mergeCell ref="AB14:AD14"/>
    <mergeCell ref="V29:X29"/>
    <mergeCell ref="Y29:AA29"/>
    <mergeCell ref="AB29:AD29"/>
    <mergeCell ref="V28:X28"/>
    <mergeCell ref="Y28:AA28"/>
    <mergeCell ref="AB28:AD28"/>
    <mergeCell ref="AB21:AD21"/>
    <mergeCell ref="V22:X22"/>
    <mergeCell ref="Y22:AA22"/>
    <mergeCell ref="AB22:AD22"/>
    <mergeCell ref="V23:X23"/>
    <mergeCell ref="Y23:AA23"/>
    <mergeCell ref="AB23:AD23"/>
    <mergeCell ref="V24:X24"/>
    <mergeCell ref="Y24:AA24"/>
    <mergeCell ref="AB24:AD24"/>
    <mergeCell ref="V21:X21"/>
    <mergeCell ref="Y21:AA21"/>
    <mergeCell ref="V27:X27"/>
    <mergeCell ref="Y27:AA27"/>
    <mergeCell ref="AB27:AD27"/>
    <mergeCell ref="V25:X25"/>
    <mergeCell ref="Y25:AA25"/>
    <mergeCell ref="AB25:AD25"/>
    <mergeCell ref="AK17:AM17"/>
    <mergeCell ref="AE18:AG18"/>
    <mergeCell ref="AH18:AJ18"/>
    <mergeCell ref="AK18:AM18"/>
    <mergeCell ref="AE15:AG15"/>
    <mergeCell ref="AH15:AJ15"/>
    <mergeCell ref="AK15:AM15"/>
    <mergeCell ref="AE16:AG16"/>
    <mergeCell ref="AH16:AJ16"/>
    <mergeCell ref="AK16:AM16"/>
    <mergeCell ref="AN8:AV8"/>
    <mergeCell ref="AN11:AP11"/>
    <mergeCell ref="AQ11:AS11"/>
    <mergeCell ref="AT11:AV11"/>
    <mergeCell ref="AN12:AP12"/>
    <mergeCell ref="AQ12:AS12"/>
    <mergeCell ref="AT12:AV12"/>
    <mergeCell ref="AE27:AG27"/>
    <mergeCell ref="AH27:AJ27"/>
    <mergeCell ref="AK27:AM27"/>
    <mergeCell ref="AE25:AG25"/>
    <mergeCell ref="AH25:AJ25"/>
    <mergeCell ref="AK25:AM25"/>
    <mergeCell ref="AE26:AG26"/>
    <mergeCell ref="AH26:AJ26"/>
    <mergeCell ref="AK26:AM26"/>
    <mergeCell ref="AE23:AG23"/>
    <mergeCell ref="AH23:AJ23"/>
    <mergeCell ref="AK23:AM23"/>
    <mergeCell ref="AE24:AG24"/>
    <mergeCell ref="AH24:AJ24"/>
    <mergeCell ref="AK24:AM24"/>
    <mergeCell ref="AE21:AG21"/>
    <mergeCell ref="AH21:AJ21"/>
    <mergeCell ref="AN13:AP13"/>
    <mergeCell ref="AQ13:AS13"/>
    <mergeCell ref="AT13:AV13"/>
    <mergeCell ref="AN14:AP14"/>
    <mergeCell ref="AQ14:AS14"/>
    <mergeCell ref="AT14:AV14"/>
    <mergeCell ref="AE29:AG29"/>
    <mergeCell ref="AH29:AJ29"/>
    <mergeCell ref="AK29:AM29"/>
    <mergeCell ref="AE28:AG28"/>
    <mergeCell ref="AH28:AJ28"/>
    <mergeCell ref="AK28:AM28"/>
    <mergeCell ref="AK21:AM21"/>
    <mergeCell ref="AE22:AG22"/>
    <mergeCell ref="AH22:AJ22"/>
    <mergeCell ref="AK22:AM22"/>
    <mergeCell ref="AE19:AG19"/>
    <mergeCell ref="AH19:AJ19"/>
    <mergeCell ref="AK19:AM19"/>
    <mergeCell ref="AE20:AG20"/>
    <mergeCell ref="AH20:AJ20"/>
    <mergeCell ref="AK20:AM20"/>
    <mergeCell ref="AE17:AG17"/>
    <mergeCell ref="AH17:AJ17"/>
    <mergeCell ref="AT17:AV17"/>
    <mergeCell ref="AN18:AP18"/>
    <mergeCell ref="AQ18:AS18"/>
    <mergeCell ref="AT18:AV18"/>
    <mergeCell ref="AN15:AP15"/>
    <mergeCell ref="AQ15:AS15"/>
    <mergeCell ref="AT15:AV15"/>
    <mergeCell ref="AN16:AP16"/>
    <mergeCell ref="AQ16:AS16"/>
    <mergeCell ref="AT16:AV16"/>
    <mergeCell ref="AW8:BE8"/>
    <mergeCell ref="AW11:AY11"/>
    <mergeCell ref="AZ11:BB11"/>
    <mergeCell ref="BC11:BE11"/>
    <mergeCell ref="AW12:AY12"/>
    <mergeCell ref="AZ12:BB12"/>
    <mergeCell ref="BC12:BE12"/>
    <mergeCell ref="AN27:AP27"/>
    <mergeCell ref="AQ27:AS27"/>
    <mergeCell ref="AT27:AV27"/>
    <mergeCell ref="AN25:AP25"/>
    <mergeCell ref="AQ25:AS25"/>
    <mergeCell ref="AT25:AV25"/>
    <mergeCell ref="AN26:AP26"/>
    <mergeCell ref="AQ26:AS26"/>
    <mergeCell ref="AT26:AV26"/>
    <mergeCell ref="AN23:AP23"/>
    <mergeCell ref="AQ23:AS23"/>
    <mergeCell ref="AT23:AV23"/>
    <mergeCell ref="AN24:AP24"/>
    <mergeCell ref="AQ24:AS24"/>
    <mergeCell ref="AT24:AV24"/>
    <mergeCell ref="AN21:AP21"/>
    <mergeCell ref="AQ21:AS21"/>
    <mergeCell ref="AW13:AY13"/>
    <mergeCell ref="AZ13:BB13"/>
    <mergeCell ref="BC13:BE13"/>
    <mergeCell ref="AW14:AY14"/>
    <mergeCell ref="AZ14:BB14"/>
    <mergeCell ref="BC14:BE14"/>
    <mergeCell ref="AN29:AP29"/>
    <mergeCell ref="AQ29:AS29"/>
    <mergeCell ref="AT29:AV29"/>
    <mergeCell ref="AN28:AP28"/>
    <mergeCell ref="AQ28:AS28"/>
    <mergeCell ref="AT28:AV28"/>
    <mergeCell ref="AT21:AV21"/>
    <mergeCell ref="AN22:AP22"/>
    <mergeCell ref="AQ22:AS22"/>
    <mergeCell ref="AT22:AV22"/>
    <mergeCell ref="AN19:AP19"/>
    <mergeCell ref="AQ19:AS19"/>
    <mergeCell ref="AT19:AV19"/>
    <mergeCell ref="AN20:AP20"/>
    <mergeCell ref="AQ20:AS20"/>
    <mergeCell ref="AT20:AV20"/>
    <mergeCell ref="AN17:AP17"/>
    <mergeCell ref="AQ17:AS17"/>
    <mergeCell ref="AW17:AY17"/>
    <mergeCell ref="AZ17:BB17"/>
    <mergeCell ref="BC17:BE17"/>
    <mergeCell ref="AW18:AY18"/>
    <mergeCell ref="AZ18:BB18"/>
    <mergeCell ref="BC18:BE18"/>
    <mergeCell ref="AW15:AY15"/>
    <mergeCell ref="AZ15:BB15"/>
    <mergeCell ref="BC15:BE15"/>
    <mergeCell ref="AW16:AY16"/>
    <mergeCell ref="AZ16:BB16"/>
    <mergeCell ref="BC16:BE16"/>
    <mergeCell ref="BC21:BE21"/>
    <mergeCell ref="AW22:AY22"/>
    <mergeCell ref="AZ22:BB22"/>
    <mergeCell ref="BC22:BE22"/>
    <mergeCell ref="AW19:AY19"/>
    <mergeCell ref="AZ19:BB19"/>
    <mergeCell ref="BC19:BE19"/>
    <mergeCell ref="AW20:AY20"/>
    <mergeCell ref="AZ20:BB20"/>
    <mergeCell ref="BC20:BE20"/>
    <mergeCell ref="AW29:AY29"/>
    <mergeCell ref="AZ29:BB29"/>
    <mergeCell ref="BC29:BE29"/>
    <mergeCell ref="M7:BE7"/>
    <mergeCell ref="AW27:AY27"/>
    <mergeCell ref="AZ27:BB27"/>
    <mergeCell ref="BC27:BE27"/>
    <mergeCell ref="AW28:AY28"/>
    <mergeCell ref="AZ28:BB28"/>
    <mergeCell ref="BC28:BE28"/>
    <mergeCell ref="AW25:AY25"/>
    <mergeCell ref="AZ25:BB25"/>
    <mergeCell ref="BC25:BE25"/>
    <mergeCell ref="AW26:AY26"/>
    <mergeCell ref="AZ26:BB26"/>
    <mergeCell ref="BC26:BE26"/>
    <mergeCell ref="AW23:AY23"/>
    <mergeCell ref="AZ23:BB23"/>
    <mergeCell ref="BC23:BE23"/>
    <mergeCell ref="AW24:AY24"/>
    <mergeCell ref="AZ24:BB24"/>
    <mergeCell ref="BC24:BE24"/>
    <mergeCell ref="AW21:AY21"/>
    <mergeCell ref="AZ21:BB21"/>
    <mergeCell ref="M24:O24"/>
    <mergeCell ref="M25:O25"/>
    <mergeCell ref="M26:O26"/>
    <mergeCell ref="M27:O27"/>
    <mergeCell ref="M28:O28"/>
    <mergeCell ref="M29:O29"/>
    <mergeCell ref="M15:O15"/>
    <mergeCell ref="M16:O16"/>
    <mergeCell ref="M17:O17"/>
    <mergeCell ref="M18:O18"/>
    <mergeCell ref="M19:O19"/>
    <mergeCell ref="M20:O20"/>
    <mergeCell ref="M21:O21"/>
    <mergeCell ref="M22:O22"/>
    <mergeCell ref="M23:O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4AAF-B1C3-458C-B073-739244035A9F}">
  <sheetPr>
    <tabColor theme="9"/>
  </sheetPr>
  <dimension ref="B2:BE36"/>
  <sheetViews>
    <sheetView showGridLines="0" tabSelected="1" workbookViewId="0"/>
  </sheetViews>
  <sheetFormatPr defaultColWidth="11" defaultRowHeight="15.6" x14ac:dyDescent="0.3"/>
  <cols>
    <col min="1" max="1" width="3.296875" customWidth="1"/>
    <col min="3" max="3" width="26.296875" customWidth="1"/>
  </cols>
  <sheetData>
    <row r="2" spans="2:57" x14ac:dyDescent="0.3">
      <c r="B2" s="71" t="s">
        <v>7</v>
      </c>
    </row>
    <row r="3" spans="2:57" x14ac:dyDescent="0.3">
      <c r="B3" s="10" t="s">
        <v>155</v>
      </c>
    </row>
    <row r="4" spans="2:57" x14ac:dyDescent="0.3">
      <c r="B4" s="10" t="s">
        <v>88</v>
      </c>
    </row>
    <row r="5" spans="2:57" x14ac:dyDescent="0.3">
      <c r="B5" s="10"/>
    </row>
    <row r="6" spans="2:57" x14ac:dyDescent="0.3">
      <c r="B6" s="10"/>
    </row>
    <row r="7" spans="2:57" ht="37.049999999999997" customHeight="1" x14ac:dyDescent="0.45">
      <c r="D7" s="137" t="s">
        <v>157</v>
      </c>
      <c r="E7" s="138"/>
      <c r="F7" s="138"/>
      <c r="G7" s="138"/>
      <c r="H7" s="138"/>
      <c r="I7" s="138"/>
      <c r="J7" s="138"/>
      <c r="K7" s="138"/>
      <c r="L7" s="139"/>
      <c r="M7" s="134" t="s">
        <v>158</v>
      </c>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6"/>
    </row>
    <row r="8" spans="2:57" x14ac:dyDescent="0.3">
      <c r="C8" s="5" t="s">
        <v>56</v>
      </c>
      <c r="D8" s="121" t="s">
        <v>156</v>
      </c>
      <c r="E8" s="122"/>
      <c r="F8" s="122"/>
      <c r="G8" s="122"/>
      <c r="H8" s="122"/>
      <c r="I8" s="122"/>
      <c r="J8" s="122"/>
      <c r="K8" s="122"/>
      <c r="L8" s="123"/>
      <c r="M8" s="121" t="s">
        <v>44</v>
      </c>
      <c r="N8" s="122"/>
      <c r="O8" s="122"/>
      <c r="P8" s="122"/>
      <c r="Q8" s="122"/>
      <c r="R8" s="122"/>
      <c r="S8" s="122"/>
      <c r="T8" s="122"/>
      <c r="U8" s="123"/>
      <c r="V8" s="121" t="s">
        <v>45</v>
      </c>
      <c r="W8" s="122"/>
      <c r="X8" s="122"/>
      <c r="Y8" s="122"/>
      <c r="Z8" s="122"/>
      <c r="AA8" s="122"/>
      <c r="AB8" s="122"/>
      <c r="AC8" s="122"/>
      <c r="AD8" s="123"/>
      <c r="AE8" s="121" t="s">
        <v>46</v>
      </c>
      <c r="AF8" s="122"/>
      <c r="AG8" s="122"/>
      <c r="AH8" s="122"/>
      <c r="AI8" s="122"/>
      <c r="AJ8" s="122"/>
      <c r="AK8" s="122"/>
      <c r="AL8" s="122"/>
      <c r="AM8" s="123"/>
      <c r="AN8" s="121" t="s">
        <v>47</v>
      </c>
      <c r="AO8" s="122"/>
      <c r="AP8" s="122"/>
      <c r="AQ8" s="122"/>
      <c r="AR8" s="122"/>
      <c r="AS8" s="122"/>
      <c r="AT8" s="122"/>
      <c r="AU8" s="122"/>
      <c r="AV8" s="123"/>
      <c r="AW8" s="121" t="s">
        <v>48</v>
      </c>
      <c r="AX8" s="122"/>
      <c r="AY8" s="122"/>
      <c r="AZ8" s="122"/>
      <c r="BA8" s="122"/>
      <c r="BB8" s="122"/>
      <c r="BC8" s="122"/>
      <c r="BD8" s="122"/>
      <c r="BE8" s="123"/>
    </row>
    <row r="9" spans="2:57" x14ac:dyDescent="0.3">
      <c r="C9" s="101" t="s">
        <v>179</v>
      </c>
      <c r="D9" s="33" t="s">
        <v>57</v>
      </c>
      <c r="E9" s="33" t="s">
        <v>57</v>
      </c>
      <c r="F9" s="33" t="s">
        <v>57</v>
      </c>
      <c r="G9" s="33" t="s">
        <v>58</v>
      </c>
      <c r="H9" s="33" t="s">
        <v>58</v>
      </c>
      <c r="I9" s="33" t="s">
        <v>58</v>
      </c>
      <c r="J9" s="33" t="s">
        <v>59</v>
      </c>
      <c r="K9" s="33" t="s">
        <v>59</v>
      </c>
      <c r="L9" s="33" t="s">
        <v>59</v>
      </c>
      <c r="M9" s="33" t="s">
        <v>57</v>
      </c>
      <c r="N9" s="33" t="s">
        <v>57</v>
      </c>
      <c r="O9" s="33" t="s">
        <v>57</v>
      </c>
      <c r="P9" s="33" t="s">
        <v>58</v>
      </c>
      <c r="Q9" s="33" t="s">
        <v>58</v>
      </c>
      <c r="R9" s="33" t="s">
        <v>58</v>
      </c>
      <c r="S9" s="33" t="s">
        <v>59</v>
      </c>
      <c r="T9" s="33" t="s">
        <v>59</v>
      </c>
      <c r="U9" s="33" t="s">
        <v>59</v>
      </c>
      <c r="V9" s="33" t="s">
        <v>57</v>
      </c>
      <c r="W9" s="33" t="s">
        <v>57</v>
      </c>
      <c r="X9" s="33" t="s">
        <v>57</v>
      </c>
      <c r="Y9" s="33" t="s">
        <v>58</v>
      </c>
      <c r="Z9" s="33" t="s">
        <v>58</v>
      </c>
      <c r="AA9" s="33" t="s">
        <v>58</v>
      </c>
      <c r="AB9" s="33" t="s">
        <v>59</v>
      </c>
      <c r="AC9" s="33" t="s">
        <v>59</v>
      </c>
      <c r="AD9" s="33" t="s">
        <v>59</v>
      </c>
      <c r="AE9" s="33" t="s">
        <v>57</v>
      </c>
      <c r="AF9" s="33" t="s">
        <v>57</v>
      </c>
      <c r="AG9" s="33" t="s">
        <v>57</v>
      </c>
      <c r="AH9" s="33" t="s">
        <v>58</v>
      </c>
      <c r="AI9" s="33" t="s">
        <v>58</v>
      </c>
      <c r="AJ9" s="33" t="s">
        <v>58</v>
      </c>
      <c r="AK9" s="33" t="s">
        <v>59</v>
      </c>
      <c r="AL9" s="33" t="s">
        <v>59</v>
      </c>
      <c r="AM9" s="33" t="s">
        <v>59</v>
      </c>
      <c r="AN9" s="33" t="s">
        <v>57</v>
      </c>
      <c r="AO9" s="33" t="s">
        <v>57</v>
      </c>
      <c r="AP9" s="33" t="s">
        <v>57</v>
      </c>
      <c r="AQ9" s="33" t="s">
        <v>58</v>
      </c>
      <c r="AR9" s="33" t="s">
        <v>58</v>
      </c>
      <c r="AS9" s="33" t="s">
        <v>58</v>
      </c>
      <c r="AT9" s="33" t="s">
        <v>59</v>
      </c>
      <c r="AU9" s="33" t="s">
        <v>59</v>
      </c>
      <c r="AV9" s="33" t="s">
        <v>59</v>
      </c>
      <c r="AW9" s="33" t="s">
        <v>57</v>
      </c>
      <c r="AX9" s="33" t="s">
        <v>57</v>
      </c>
      <c r="AY9" s="33" t="s">
        <v>57</v>
      </c>
      <c r="AZ9" s="33" t="s">
        <v>58</v>
      </c>
      <c r="BA9" s="33" t="s">
        <v>58</v>
      </c>
      <c r="BB9" s="33" t="s">
        <v>58</v>
      </c>
      <c r="BC9" s="33" t="s">
        <v>59</v>
      </c>
      <c r="BD9" s="33" t="s">
        <v>59</v>
      </c>
      <c r="BE9" s="33" t="s">
        <v>59</v>
      </c>
    </row>
    <row r="10" spans="2:57" x14ac:dyDescent="0.3">
      <c r="C10" s="102" t="s">
        <v>178</v>
      </c>
      <c r="D10" s="33">
        <v>1</v>
      </c>
      <c r="E10" s="33">
        <v>2</v>
      </c>
      <c r="F10" s="33">
        <v>3</v>
      </c>
      <c r="G10" s="33">
        <v>1</v>
      </c>
      <c r="H10" s="33">
        <v>2</v>
      </c>
      <c r="I10" s="33">
        <v>3</v>
      </c>
      <c r="J10" s="33">
        <v>1</v>
      </c>
      <c r="K10" s="33">
        <v>2</v>
      </c>
      <c r="L10" s="33">
        <v>3</v>
      </c>
      <c r="M10" s="33">
        <v>1</v>
      </c>
      <c r="N10" s="33">
        <v>2</v>
      </c>
      <c r="O10" s="33">
        <v>3</v>
      </c>
      <c r="P10" s="33">
        <v>1</v>
      </c>
      <c r="Q10" s="33">
        <v>2</v>
      </c>
      <c r="R10" s="33">
        <v>3</v>
      </c>
      <c r="S10" s="33">
        <v>1</v>
      </c>
      <c r="T10" s="33">
        <v>2</v>
      </c>
      <c r="U10" s="33">
        <v>3</v>
      </c>
      <c r="V10" s="33">
        <v>1</v>
      </c>
      <c r="W10" s="33">
        <v>2</v>
      </c>
      <c r="X10" s="33">
        <v>3</v>
      </c>
      <c r="Y10" s="33">
        <v>1</v>
      </c>
      <c r="Z10" s="33">
        <v>2</v>
      </c>
      <c r="AA10" s="33">
        <v>3</v>
      </c>
      <c r="AB10" s="33">
        <v>1</v>
      </c>
      <c r="AC10" s="33">
        <v>2</v>
      </c>
      <c r="AD10" s="33">
        <v>3</v>
      </c>
      <c r="AE10" s="33">
        <v>1</v>
      </c>
      <c r="AF10" s="33">
        <v>2</v>
      </c>
      <c r="AG10" s="33">
        <v>3</v>
      </c>
      <c r="AH10" s="33">
        <v>1</v>
      </c>
      <c r="AI10" s="33">
        <v>2</v>
      </c>
      <c r="AJ10" s="33">
        <v>3</v>
      </c>
      <c r="AK10" s="33">
        <v>1</v>
      </c>
      <c r="AL10" s="33">
        <v>2</v>
      </c>
      <c r="AM10" s="33">
        <v>3</v>
      </c>
      <c r="AN10" s="33">
        <v>1</v>
      </c>
      <c r="AO10" s="33">
        <v>2</v>
      </c>
      <c r="AP10" s="33">
        <v>3</v>
      </c>
      <c r="AQ10" s="33">
        <v>1</v>
      </c>
      <c r="AR10" s="33">
        <v>2</v>
      </c>
      <c r="AS10" s="33">
        <v>3</v>
      </c>
      <c r="AT10" s="33">
        <v>1</v>
      </c>
      <c r="AU10" s="33">
        <v>2</v>
      </c>
      <c r="AV10" s="33">
        <v>3</v>
      </c>
      <c r="AW10" s="33">
        <v>1</v>
      </c>
      <c r="AX10" s="33">
        <v>2</v>
      </c>
      <c r="AY10" s="33">
        <v>3</v>
      </c>
      <c r="AZ10" s="33">
        <v>1</v>
      </c>
      <c r="BA10" s="33">
        <v>2</v>
      </c>
      <c r="BB10" s="33">
        <v>3</v>
      </c>
      <c r="BC10" s="33">
        <v>1</v>
      </c>
      <c r="BD10" s="33">
        <v>2</v>
      </c>
      <c r="BE10" s="33">
        <v>3</v>
      </c>
    </row>
    <row r="11" spans="2:57" x14ac:dyDescent="0.3">
      <c r="C11" s="42" t="s">
        <v>60</v>
      </c>
      <c r="D11" s="124"/>
      <c r="E11" s="125"/>
      <c r="F11" s="126"/>
      <c r="G11" s="124"/>
      <c r="H11" s="125"/>
      <c r="I11" s="126"/>
      <c r="J11" s="124"/>
      <c r="K11" s="125"/>
      <c r="L11" s="126"/>
      <c r="M11" s="124"/>
      <c r="N11" s="125"/>
      <c r="O11" s="126"/>
      <c r="P11" s="124"/>
      <c r="Q11" s="125"/>
      <c r="R11" s="126"/>
      <c r="S11" s="124"/>
      <c r="T11" s="125"/>
      <c r="U11" s="126"/>
      <c r="V11" s="124"/>
      <c r="W11" s="125"/>
      <c r="X11" s="126"/>
      <c r="Y11" s="124"/>
      <c r="Z11" s="125"/>
      <c r="AA11" s="126"/>
      <c r="AB11" s="124"/>
      <c r="AC11" s="125"/>
      <c r="AD11" s="126"/>
      <c r="AE11" s="124"/>
      <c r="AF11" s="125"/>
      <c r="AG11" s="126"/>
      <c r="AH11" s="124"/>
      <c r="AI11" s="125"/>
      <c r="AJ11" s="126"/>
      <c r="AK11" s="124"/>
      <c r="AL11" s="125"/>
      <c r="AM11" s="126"/>
      <c r="AN11" s="124"/>
      <c r="AO11" s="125"/>
      <c r="AP11" s="126"/>
      <c r="AQ11" s="124"/>
      <c r="AR11" s="125"/>
      <c r="AS11" s="126"/>
      <c r="AT11" s="124"/>
      <c r="AU11" s="125"/>
      <c r="AV11" s="126"/>
      <c r="AW11" s="124"/>
      <c r="AX11" s="125"/>
      <c r="AY11" s="126"/>
      <c r="AZ11" s="124"/>
      <c r="BA11" s="125"/>
      <c r="BB11" s="126"/>
      <c r="BC11" s="124"/>
      <c r="BD11" s="125"/>
      <c r="BE11" s="126"/>
    </row>
    <row r="12" spans="2:57" x14ac:dyDescent="0.3">
      <c r="C12" s="42" t="s">
        <v>61</v>
      </c>
      <c r="D12" s="124"/>
      <c r="E12" s="125"/>
      <c r="F12" s="126"/>
      <c r="G12" s="124"/>
      <c r="H12" s="125"/>
      <c r="I12" s="126"/>
      <c r="J12" s="124"/>
      <c r="K12" s="125"/>
      <c r="L12" s="126"/>
      <c r="M12" s="124"/>
      <c r="N12" s="125"/>
      <c r="O12" s="126"/>
      <c r="P12" s="124"/>
      <c r="Q12" s="125"/>
      <c r="R12" s="126"/>
      <c r="S12" s="124"/>
      <c r="T12" s="125"/>
      <c r="U12" s="126"/>
      <c r="V12" s="124"/>
      <c r="W12" s="125"/>
      <c r="X12" s="126"/>
      <c r="Y12" s="124"/>
      <c r="Z12" s="125"/>
      <c r="AA12" s="126"/>
      <c r="AB12" s="124"/>
      <c r="AC12" s="125"/>
      <c r="AD12" s="126"/>
      <c r="AE12" s="124"/>
      <c r="AF12" s="125"/>
      <c r="AG12" s="126"/>
      <c r="AH12" s="124"/>
      <c r="AI12" s="125"/>
      <c r="AJ12" s="126"/>
      <c r="AK12" s="124"/>
      <c r="AL12" s="125"/>
      <c r="AM12" s="126"/>
      <c r="AN12" s="124"/>
      <c r="AO12" s="125"/>
      <c r="AP12" s="126"/>
      <c r="AQ12" s="124"/>
      <c r="AR12" s="125"/>
      <c r="AS12" s="126"/>
      <c r="AT12" s="124"/>
      <c r="AU12" s="125"/>
      <c r="AV12" s="126"/>
      <c r="AW12" s="124"/>
      <c r="AX12" s="125"/>
      <c r="AY12" s="126"/>
      <c r="AZ12" s="124"/>
      <c r="BA12" s="125"/>
      <c r="BB12" s="126"/>
      <c r="BC12" s="124"/>
      <c r="BD12" s="125"/>
      <c r="BE12" s="126"/>
    </row>
    <row r="13" spans="2:57" x14ac:dyDescent="0.3">
      <c r="C13" s="42" t="s">
        <v>62</v>
      </c>
      <c r="D13" s="124"/>
      <c r="E13" s="125"/>
      <c r="F13" s="126"/>
      <c r="G13" s="124"/>
      <c r="H13" s="125"/>
      <c r="I13" s="126"/>
      <c r="J13" s="124"/>
      <c r="K13" s="125"/>
      <c r="L13" s="126"/>
      <c r="M13" s="124"/>
      <c r="N13" s="125"/>
      <c r="O13" s="126"/>
      <c r="P13" s="124"/>
      <c r="Q13" s="125"/>
      <c r="R13" s="126"/>
      <c r="S13" s="124"/>
      <c r="T13" s="125"/>
      <c r="U13" s="126"/>
      <c r="V13" s="124"/>
      <c r="W13" s="125"/>
      <c r="X13" s="126"/>
      <c r="Y13" s="124"/>
      <c r="Z13" s="125"/>
      <c r="AA13" s="126"/>
      <c r="AB13" s="124"/>
      <c r="AC13" s="125"/>
      <c r="AD13" s="126"/>
      <c r="AE13" s="124"/>
      <c r="AF13" s="125"/>
      <c r="AG13" s="126"/>
      <c r="AH13" s="124"/>
      <c r="AI13" s="125"/>
      <c r="AJ13" s="126"/>
      <c r="AK13" s="124"/>
      <c r="AL13" s="125"/>
      <c r="AM13" s="126"/>
      <c r="AN13" s="124"/>
      <c r="AO13" s="125"/>
      <c r="AP13" s="126"/>
      <c r="AQ13" s="124"/>
      <c r="AR13" s="125"/>
      <c r="AS13" s="126"/>
      <c r="AT13" s="124"/>
      <c r="AU13" s="125"/>
      <c r="AV13" s="126"/>
      <c r="AW13" s="124"/>
      <c r="AX13" s="125"/>
      <c r="AY13" s="126"/>
      <c r="AZ13" s="124"/>
      <c r="BA13" s="125"/>
      <c r="BB13" s="126"/>
      <c r="BC13" s="124"/>
      <c r="BD13" s="125"/>
      <c r="BE13" s="126"/>
    </row>
    <row r="14" spans="2:57" x14ac:dyDescent="0.3">
      <c r="C14" s="42" t="s">
        <v>63</v>
      </c>
      <c r="D14" s="124"/>
      <c r="E14" s="125"/>
      <c r="F14" s="126"/>
      <c r="G14" s="124"/>
      <c r="H14" s="125"/>
      <c r="I14" s="126"/>
      <c r="J14" s="124"/>
      <c r="K14" s="125"/>
      <c r="L14" s="126"/>
      <c r="M14" s="124"/>
      <c r="N14" s="125"/>
      <c r="O14" s="126"/>
      <c r="P14" s="124"/>
      <c r="Q14" s="125"/>
      <c r="R14" s="126"/>
      <c r="S14" s="124"/>
      <c r="T14" s="125"/>
      <c r="U14" s="126"/>
      <c r="V14" s="124"/>
      <c r="W14" s="125"/>
      <c r="X14" s="126"/>
      <c r="Y14" s="124"/>
      <c r="Z14" s="125"/>
      <c r="AA14" s="126"/>
      <c r="AB14" s="124"/>
      <c r="AC14" s="125"/>
      <c r="AD14" s="126"/>
      <c r="AE14" s="124"/>
      <c r="AF14" s="125"/>
      <c r="AG14" s="126"/>
      <c r="AH14" s="124"/>
      <c r="AI14" s="125"/>
      <c r="AJ14" s="126"/>
      <c r="AK14" s="124"/>
      <c r="AL14" s="125"/>
      <c r="AM14" s="126"/>
      <c r="AN14" s="124"/>
      <c r="AO14" s="125"/>
      <c r="AP14" s="126"/>
      <c r="AQ14" s="124"/>
      <c r="AR14" s="125"/>
      <c r="AS14" s="126"/>
      <c r="AT14" s="124"/>
      <c r="AU14" s="125"/>
      <c r="AV14" s="126"/>
      <c r="AW14" s="124"/>
      <c r="AX14" s="125"/>
      <c r="AY14" s="126"/>
      <c r="AZ14" s="124"/>
      <c r="BA14" s="125"/>
      <c r="BB14" s="126"/>
      <c r="BC14" s="124"/>
      <c r="BD14" s="125"/>
      <c r="BE14" s="126"/>
    </row>
    <row r="15" spans="2:57" x14ac:dyDescent="0.3">
      <c r="C15" s="42" t="s">
        <v>64</v>
      </c>
      <c r="D15" s="124"/>
      <c r="E15" s="125"/>
      <c r="F15" s="126"/>
      <c r="G15" s="124"/>
      <c r="H15" s="125"/>
      <c r="I15" s="126"/>
      <c r="J15" s="124"/>
      <c r="K15" s="125"/>
      <c r="L15" s="126"/>
      <c r="M15" s="124"/>
      <c r="N15" s="125"/>
      <c r="O15" s="126"/>
      <c r="P15" s="124"/>
      <c r="Q15" s="125"/>
      <c r="R15" s="126"/>
      <c r="S15" s="124"/>
      <c r="T15" s="125"/>
      <c r="U15" s="126"/>
      <c r="V15" s="124"/>
      <c r="W15" s="125"/>
      <c r="X15" s="126"/>
      <c r="Y15" s="124"/>
      <c r="Z15" s="125"/>
      <c r="AA15" s="126"/>
      <c r="AB15" s="124"/>
      <c r="AC15" s="125"/>
      <c r="AD15" s="126"/>
      <c r="AE15" s="124"/>
      <c r="AF15" s="125"/>
      <c r="AG15" s="126"/>
      <c r="AH15" s="124"/>
      <c r="AI15" s="125"/>
      <c r="AJ15" s="126"/>
      <c r="AK15" s="124"/>
      <c r="AL15" s="125"/>
      <c r="AM15" s="126"/>
      <c r="AN15" s="124"/>
      <c r="AO15" s="125"/>
      <c r="AP15" s="126"/>
      <c r="AQ15" s="124"/>
      <c r="AR15" s="125"/>
      <c r="AS15" s="126"/>
      <c r="AT15" s="124"/>
      <c r="AU15" s="125"/>
      <c r="AV15" s="126"/>
      <c r="AW15" s="124"/>
      <c r="AX15" s="125"/>
      <c r="AY15" s="126"/>
      <c r="AZ15" s="124"/>
      <c r="BA15" s="125"/>
      <c r="BB15" s="126"/>
      <c r="BC15" s="124"/>
      <c r="BD15" s="125"/>
      <c r="BE15" s="126"/>
    </row>
    <row r="16" spans="2:57" x14ac:dyDescent="0.3">
      <c r="C16" s="42" t="s">
        <v>65</v>
      </c>
      <c r="D16" s="124"/>
      <c r="E16" s="125"/>
      <c r="F16" s="126"/>
      <c r="G16" s="124"/>
      <c r="H16" s="125"/>
      <c r="I16" s="126"/>
      <c r="J16" s="124"/>
      <c r="K16" s="125"/>
      <c r="L16" s="126"/>
      <c r="M16" s="124"/>
      <c r="N16" s="125"/>
      <c r="O16" s="126"/>
      <c r="P16" s="124"/>
      <c r="Q16" s="125"/>
      <c r="R16" s="126"/>
      <c r="S16" s="124"/>
      <c r="T16" s="125"/>
      <c r="U16" s="126"/>
      <c r="V16" s="124"/>
      <c r="W16" s="125"/>
      <c r="X16" s="126"/>
      <c r="Y16" s="124"/>
      <c r="Z16" s="125"/>
      <c r="AA16" s="126"/>
      <c r="AB16" s="124"/>
      <c r="AC16" s="125"/>
      <c r="AD16" s="126"/>
      <c r="AE16" s="124"/>
      <c r="AF16" s="125"/>
      <c r="AG16" s="126"/>
      <c r="AH16" s="124"/>
      <c r="AI16" s="125"/>
      <c r="AJ16" s="126"/>
      <c r="AK16" s="124"/>
      <c r="AL16" s="125"/>
      <c r="AM16" s="126"/>
      <c r="AN16" s="124"/>
      <c r="AO16" s="125"/>
      <c r="AP16" s="126"/>
      <c r="AQ16" s="124"/>
      <c r="AR16" s="125"/>
      <c r="AS16" s="126"/>
      <c r="AT16" s="124"/>
      <c r="AU16" s="125"/>
      <c r="AV16" s="126"/>
      <c r="AW16" s="124"/>
      <c r="AX16" s="125"/>
      <c r="AY16" s="126"/>
      <c r="AZ16" s="124"/>
      <c r="BA16" s="125"/>
      <c r="BB16" s="126"/>
      <c r="BC16" s="124"/>
      <c r="BD16" s="125"/>
      <c r="BE16" s="126"/>
    </row>
    <row r="17" spans="3:57" x14ac:dyDescent="0.3">
      <c r="C17" s="42" t="s">
        <v>66</v>
      </c>
      <c r="D17" s="124"/>
      <c r="E17" s="125"/>
      <c r="F17" s="126"/>
      <c r="G17" s="124"/>
      <c r="H17" s="125"/>
      <c r="I17" s="126"/>
      <c r="J17" s="124"/>
      <c r="K17" s="125"/>
      <c r="L17" s="126"/>
      <c r="M17" s="124"/>
      <c r="N17" s="125"/>
      <c r="O17" s="126"/>
      <c r="P17" s="124"/>
      <c r="Q17" s="125"/>
      <c r="R17" s="126"/>
      <c r="S17" s="124"/>
      <c r="T17" s="125"/>
      <c r="U17" s="126"/>
      <c r="V17" s="124"/>
      <c r="W17" s="125"/>
      <c r="X17" s="126"/>
      <c r="Y17" s="124"/>
      <c r="Z17" s="125"/>
      <c r="AA17" s="126"/>
      <c r="AB17" s="124"/>
      <c r="AC17" s="125"/>
      <c r="AD17" s="126"/>
      <c r="AE17" s="124"/>
      <c r="AF17" s="125"/>
      <c r="AG17" s="126"/>
      <c r="AH17" s="124"/>
      <c r="AI17" s="125"/>
      <c r="AJ17" s="126"/>
      <c r="AK17" s="124"/>
      <c r="AL17" s="125"/>
      <c r="AM17" s="126"/>
      <c r="AN17" s="124"/>
      <c r="AO17" s="125"/>
      <c r="AP17" s="126"/>
      <c r="AQ17" s="124"/>
      <c r="AR17" s="125"/>
      <c r="AS17" s="126"/>
      <c r="AT17" s="124"/>
      <c r="AU17" s="125"/>
      <c r="AV17" s="126"/>
      <c r="AW17" s="124"/>
      <c r="AX17" s="125"/>
      <c r="AY17" s="126"/>
      <c r="AZ17" s="124"/>
      <c r="BA17" s="125"/>
      <c r="BB17" s="126"/>
      <c r="BC17" s="124"/>
      <c r="BD17" s="125"/>
      <c r="BE17" s="126"/>
    </row>
    <row r="18" spans="3:57" x14ac:dyDescent="0.3">
      <c r="C18" s="42" t="s">
        <v>67</v>
      </c>
      <c r="D18" s="124"/>
      <c r="E18" s="125"/>
      <c r="F18" s="126"/>
      <c r="G18" s="124"/>
      <c r="H18" s="125"/>
      <c r="I18" s="126"/>
      <c r="J18" s="124"/>
      <c r="K18" s="125"/>
      <c r="L18" s="126"/>
      <c r="M18" s="124"/>
      <c r="N18" s="125"/>
      <c r="O18" s="126"/>
      <c r="P18" s="124"/>
      <c r="Q18" s="125"/>
      <c r="R18" s="126"/>
      <c r="S18" s="124"/>
      <c r="T18" s="125"/>
      <c r="U18" s="126"/>
      <c r="V18" s="124"/>
      <c r="W18" s="125"/>
      <c r="X18" s="126"/>
      <c r="Y18" s="124"/>
      <c r="Z18" s="125"/>
      <c r="AA18" s="126"/>
      <c r="AB18" s="124"/>
      <c r="AC18" s="125"/>
      <c r="AD18" s="126"/>
      <c r="AE18" s="124"/>
      <c r="AF18" s="125"/>
      <c r="AG18" s="126"/>
      <c r="AH18" s="124"/>
      <c r="AI18" s="125"/>
      <c r="AJ18" s="126"/>
      <c r="AK18" s="124"/>
      <c r="AL18" s="125"/>
      <c r="AM18" s="126"/>
      <c r="AN18" s="124"/>
      <c r="AO18" s="125"/>
      <c r="AP18" s="126"/>
      <c r="AQ18" s="124"/>
      <c r="AR18" s="125"/>
      <c r="AS18" s="126"/>
      <c r="AT18" s="124"/>
      <c r="AU18" s="125"/>
      <c r="AV18" s="126"/>
      <c r="AW18" s="124"/>
      <c r="AX18" s="125"/>
      <c r="AY18" s="126"/>
      <c r="AZ18" s="124"/>
      <c r="BA18" s="125"/>
      <c r="BB18" s="126"/>
      <c r="BC18" s="124"/>
      <c r="BD18" s="125"/>
      <c r="BE18" s="126"/>
    </row>
    <row r="19" spans="3:57" x14ac:dyDescent="0.3">
      <c r="C19" s="42" t="s">
        <v>68</v>
      </c>
      <c r="D19" s="124"/>
      <c r="E19" s="125"/>
      <c r="F19" s="126"/>
      <c r="G19" s="124"/>
      <c r="H19" s="125"/>
      <c r="I19" s="126"/>
      <c r="J19" s="124"/>
      <c r="K19" s="125"/>
      <c r="L19" s="126"/>
      <c r="M19" s="124"/>
      <c r="N19" s="125"/>
      <c r="O19" s="126"/>
      <c r="P19" s="124"/>
      <c r="Q19" s="125"/>
      <c r="R19" s="126"/>
      <c r="S19" s="124"/>
      <c r="T19" s="125"/>
      <c r="U19" s="126"/>
      <c r="V19" s="124"/>
      <c r="W19" s="125"/>
      <c r="X19" s="126"/>
      <c r="Y19" s="124"/>
      <c r="Z19" s="125"/>
      <c r="AA19" s="126"/>
      <c r="AB19" s="124"/>
      <c r="AC19" s="125"/>
      <c r="AD19" s="126"/>
      <c r="AE19" s="124"/>
      <c r="AF19" s="125"/>
      <c r="AG19" s="126"/>
      <c r="AH19" s="124"/>
      <c r="AI19" s="125"/>
      <c r="AJ19" s="126"/>
      <c r="AK19" s="124"/>
      <c r="AL19" s="125"/>
      <c r="AM19" s="126"/>
      <c r="AN19" s="124"/>
      <c r="AO19" s="125"/>
      <c r="AP19" s="126"/>
      <c r="AQ19" s="124"/>
      <c r="AR19" s="125"/>
      <c r="AS19" s="126"/>
      <c r="AT19" s="124"/>
      <c r="AU19" s="125"/>
      <c r="AV19" s="126"/>
      <c r="AW19" s="124"/>
      <c r="AX19" s="125"/>
      <c r="AY19" s="126"/>
      <c r="AZ19" s="124"/>
      <c r="BA19" s="125"/>
      <c r="BB19" s="126"/>
      <c r="BC19" s="124"/>
      <c r="BD19" s="125"/>
      <c r="BE19" s="126"/>
    </row>
    <row r="20" spans="3:57" x14ac:dyDescent="0.3">
      <c r="C20" s="42" t="s">
        <v>69</v>
      </c>
      <c r="D20" s="124"/>
      <c r="E20" s="125"/>
      <c r="F20" s="126"/>
      <c r="G20" s="124"/>
      <c r="H20" s="125"/>
      <c r="I20" s="126"/>
      <c r="J20" s="124"/>
      <c r="K20" s="125"/>
      <c r="L20" s="126"/>
      <c r="M20" s="124"/>
      <c r="N20" s="125"/>
      <c r="O20" s="126"/>
      <c r="P20" s="124"/>
      <c r="Q20" s="125"/>
      <c r="R20" s="126"/>
      <c r="S20" s="124"/>
      <c r="T20" s="125"/>
      <c r="U20" s="126"/>
      <c r="V20" s="124"/>
      <c r="W20" s="125"/>
      <c r="X20" s="126"/>
      <c r="Y20" s="124"/>
      <c r="Z20" s="125"/>
      <c r="AA20" s="126"/>
      <c r="AB20" s="124"/>
      <c r="AC20" s="125"/>
      <c r="AD20" s="126"/>
      <c r="AE20" s="124"/>
      <c r="AF20" s="125"/>
      <c r="AG20" s="126"/>
      <c r="AH20" s="124"/>
      <c r="AI20" s="125"/>
      <c r="AJ20" s="126"/>
      <c r="AK20" s="124"/>
      <c r="AL20" s="125"/>
      <c r="AM20" s="126"/>
      <c r="AN20" s="124"/>
      <c r="AO20" s="125"/>
      <c r="AP20" s="126"/>
      <c r="AQ20" s="124"/>
      <c r="AR20" s="125"/>
      <c r="AS20" s="126"/>
      <c r="AT20" s="124"/>
      <c r="AU20" s="125"/>
      <c r="AV20" s="126"/>
      <c r="AW20" s="124"/>
      <c r="AX20" s="125"/>
      <c r="AY20" s="126"/>
      <c r="AZ20" s="124"/>
      <c r="BA20" s="125"/>
      <c r="BB20" s="126"/>
      <c r="BC20" s="124"/>
      <c r="BD20" s="125"/>
      <c r="BE20" s="126"/>
    </row>
    <row r="21" spans="3:57" x14ac:dyDescent="0.3">
      <c r="C21" s="42" t="s">
        <v>70</v>
      </c>
      <c r="D21" s="124"/>
      <c r="E21" s="125"/>
      <c r="F21" s="126"/>
      <c r="G21" s="124"/>
      <c r="H21" s="125"/>
      <c r="I21" s="126"/>
      <c r="J21" s="124"/>
      <c r="K21" s="125"/>
      <c r="L21" s="126"/>
      <c r="M21" s="124"/>
      <c r="N21" s="125"/>
      <c r="O21" s="126"/>
      <c r="P21" s="124"/>
      <c r="Q21" s="125"/>
      <c r="R21" s="126"/>
      <c r="S21" s="124"/>
      <c r="T21" s="125"/>
      <c r="U21" s="126"/>
      <c r="V21" s="124"/>
      <c r="W21" s="125"/>
      <c r="X21" s="126"/>
      <c r="Y21" s="124"/>
      <c r="Z21" s="125"/>
      <c r="AA21" s="126"/>
      <c r="AB21" s="124"/>
      <c r="AC21" s="125"/>
      <c r="AD21" s="126"/>
      <c r="AE21" s="124"/>
      <c r="AF21" s="125"/>
      <c r="AG21" s="126"/>
      <c r="AH21" s="124"/>
      <c r="AI21" s="125"/>
      <c r="AJ21" s="126"/>
      <c r="AK21" s="124"/>
      <c r="AL21" s="125"/>
      <c r="AM21" s="126"/>
      <c r="AN21" s="124"/>
      <c r="AO21" s="125"/>
      <c r="AP21" s="126"/>
      <c r="AQ21" s="124"/>
      <c r="AR21" s="125"/>
      <c r="AS21" s="126"/>
      <c r="AT21" s="124"/>
      <c r="AU21" s="125"/>
      <c r="AV21" s="126"/>
      <c r="AW21" s="124"/>
      <c r="AX21" s="125"/>
      <c r="AY21" s="126"/>
      <c r="AZ21" s="124"/>
      <c r="BA21" s="125"/>
      <c r="BB21" s="126"/>
      <c r="BC21" s="124"/>
      <c r="BD21" s="125"/>
      <c r="BE21" s="126"/>
    </row>
    <row r="22" spans="3:57" x14ac:dyDescent="0.3">
      <c r="C22" s="42" t="s">
        <v>71</v>
      </c>
      <c r="D22" s="124"/>
      <c r="E22" s="125"/>
      <c r="F22" s="126"/>
      <c r="G22" s="124"/>
      <c r="H22" s="125"/>
      <c r="I22" s="126"/>
      <c r="J22" s="124"/>
      <c r="K22" s="125"/>
      <c r="L22" s="126"/>
      <c r="M22" s="124"/>
      <c r="N22" s="125"/>
      <c r="O22" s="126"/>
      <c r="P22" s="124"/>
      <c r="Q22" s="125"/>
      <c r="R22" s="126"/>
      <c r="S22" s="124"/>
      <c r="T22" s="125"/>
      <c r="U22" s="126"/>
      <c r="V22" s="124"/>
      <c r="W22" s="125"/>
      <c r="X22" s="126"/>
      <c r="Y22" s="124"/>
      <c r="Z22" s="125"/>
      <c r="AA22" s="126"/>
      <c r="AB22" s="124"/>
      <c r="AC22" s="125"/>
      <c r="AD22" s="126"/>
      <c r="AE22" s="124"/>
      <c r="AF22" s="125"/>
      <c r="AG22" s="126"/>
      <c r="AH22" s="124"/>
      <c r="AI22" s="125"/>
      <c r="AJ22" s="126"/>
      <c r="AK22" s="124"/>
      <c r="AL22" s="125"/>
      <c r="AM22" s="126"/>
      <c r="AN22" s="124"/>
      <c r="AO22" s="125"/>
      <c r="AP22" s="126"/>
      <c r="AQ22" s="124"/>
      <c r="AR22" s="125"/>
      <c r="AS22" s="126"/>
      <c r="AT22" s="124"/>
      <c r="AU22" s="125"/>
      <c r="AV22" s="126"/>
      <c r="AW22" s="124"/>
      <c r="AX22" s="125"/>
      <c r="AY22" s="126"/>
      <c r="AZ22" s="124"/>
      <c r="BA22" s="125"/>
      <c r="BB22" s="126"/>
      <c r="BC22" s="124"/>
      <c r="BD22" s="125"/>
      <c r="BE22" s="126"/>
    </row>
    <row r="23" spans="3:57" x14ac:dyDescent="0.3">
      <c r="C23" s="42" t="s">
        <v>72</v>
      </c>
      <c r="D23" s="124"/>
      <c r="E23" s="125"/>
      <c r="F23" s="126"/>
      <c r="G23" s="124"/>
      <c r="H23" s="125"/>
      <c r="I23" s="126"/>
      <c r="J23" s="124"/>
      <c r="K23" s="125"/>
      <c r="L23" s="126"/>
      <c r="M23" s="124"/>
      <c r="N23" s="125"/>
      <c r="O23" s="126"/>
      <c r="P23" s="124"/>
      <c r="Q23" s="125"/>
      <c r="R23" s="126"/>
      <c r="S23" s="124"/>
      <c r="T23" s="125"/>
      <c r="U23" s="126"/>
      <c r="V23" s="124"/>
      <c r="W23" s="125"/>
      <c r="X23" s="126"/>
      <c r="Y23" s="124"/>
      <c r="Z23" s="125"/>
      <c r="AA23" s="126"/>
      <c r="AB23" s="124"/>
      <c r="AC23" s="125"/>
      <c r="AD23" s="126"/>
      <c r="AE23" s="124"/>
      <c r="AF23" s="125"/>
      <c r="AG23" s="126"/>
      <c r="AH23" s="124"/>
      <c r="AI23" s="125"/>
      <c r="AJ23" s="126"/>
      <c r="AK23" s="124"/>
      <c r="AL23" s="125"/>
      <c r="AM23" s="126"/>
      <c r="AN23" s="124"/>
      <c r="AO23" s="125"/>
      <c r="AP23" s="126"/>
      <c r="AQ23" s="124"/>
      <c r="AR23" s="125"/>
      <c r="AS23" s="126"/>
      <c r="AT23" s="124"/>
      <c r="AU23" s="125"/>
      <c r="AV23" s="126"/>
      <c r="AW23" s="124"/>
      <c r="AX23" s="125"/>
      <c r="AY23" s="126"/>
      <c r="AZ23" s="124"/>
      <c r="BA23" s="125"/>
      <c r="BB23" s="126"/>
      <c r="BC23" s="124"/>
      <c r="BD23" s="125"/>
      <c r="BE23" s="126"/>
    </row>
    <row r="24" spans="3:57" x14ac:dyDescent="0.3">
      <c r="C24" s="42" t="s">
        <v>73</v>
      </c>
      <c r="D24" s="124"/>
      <c r="E24" s="125"/>
      <c r="F24" s="126"/>
      <c r="G24" s="124"/>
      <c r="H24" s="125"/>
      <c r="I24" s="126"/>
      <c r="J24" s="124"/>
      <c r="K24" s="125"/>
      <c r="L24" s="126"/>
      <c r="M24" s="124"/>
      <c r="N24" s="125"/>
      <c r="O24" s="126"/>
      <c r="P24" s="124"/>
      <c r="Q24" s="125"/>
      <c r="R24" s="126"/>
      <c r="S24" s="124"/>
      <c r="T24" s="125"/>
      <c r="U24" s="126"/>
      <c r="V24" s="124"/>
      <c r="W24" s="125"/>
      <c r="X24" s="126"/>
      <c r="Y24" s="124"/>
      <c r="Z24" s="125"/>
      <c r="AA24" s="126"/>
      <c r="AB24" s="124"/>
      <c r="AC24" s="125"/>
      <c r="AD24" s="126"/>
      <c r="AE24" s="124"/>
      <c r="AF24" s="125"/>
      <c r="AG24" s="126"/>
      <c r="AH24" s="124"/>
      <c r="AI24" s="125"/>
      <c r="AJ24" s="126"/>
      <c r="AK24" s="124"/>
      <c r="AL24" s="125"/>
      <c r="AM24" s="126"/>
      <c r="AN24" s="124"/>
      <c r="AO24" s="125"/>
      <c r="AP24" s="126"/>
      <c r="AQ24" s="124"/>
      <c r="AR24" s="125"/>
      <c r="AS24" s="126"/>
      <c r="AT24" s="124"/>
      <c r="AU24" s="125"/>
      <c r="AV24" s="126"/>
      <c r="AW24" s="124"/>
      <c r="AX24" s="125"/>
      <c r="AY24" s="126"/>
      <c r="AZ24" s="124"/>
      <c r="BA24" s="125"/>
      <c r="BB24" s="126"/>
      <c r="BC24" s="124"/>
      <c r="BD24" s="125"/>
      <c r="BE24" s="126"/>
    </row>
    <row r="25" spans="3:57" x14ac:dyDescent="0.3">
      <c r="C25" s="42" t="s">
        <v>74</v>
      </c>
      <c r="D25" s="124"/>
      <c r="E25" s="125"/>
      <c r="F25" s="126"/>
      <c r="G25" s="124"/>
      <c r="H25" s="125"/>
      <c r="I25" s="126"/>
      <c r="J25" s="124"/>
      <c r="K25" s="125"/>
      <c r="L25" s="126"/>
      <c r="M25" s="124"/>
      <c r="N25" s="125"/>
      <c r="O25" s="126"/>
      <c r="P25" s="124"/>
      <c r="Q25" s="125"/>
      <c r="R25" s="126"/>
      <c r="S25" s="124"/>
      <c r="T25" s="125"/>
      <c r="U25" s="126"/>
      <c r="V25" s="124"/>
      <c r="W25" s="125"/>
      <c r="X25" s="126"/>
      <c r="Y25" s="124"/>
      <c r="Z25" s="125"/>
      <c r="AA25" s="126"/>
      <c r="AB25" s="124"/>
      <c r="AC25" s="125"/>
      <c r="AD25" s="126"/>
      <c r="AE25" s="124"/>
      <c r="AF25" s="125"/>
      <c r="AG25" s="126"/>
      <c r="AH25" s="124"/>
      <c r="AI25" s="125"/>
      <c r="AJ25" s="126"/>
      <c r="AK25" s="124"/>
      <c r="AL25" s="125"/>
      <c r="AM25" s="126"/>
      <c r="AN25" s="124"/>
      <c r="AO25" s="125"/>
      <c r="AP25" s="126"/>
      <c r="AQ25" s="124"/>
      <c r="AR25" s="125"/>
      <c r="AS25" s="126"/>
      <c r="AT25" s="124"/>
      <c r="AU25" s="125"/>
      <c r="AV25" s="126"/>
      <c r="AW25" s="124"/>
      <c r="AX25" s="125"/>
      <c r="AY25" s="126"/>
      <c r="AZ25" s="124"/>
      <c r="BA25" s="125"/>
      <c r="BB25" s="126"/>
      <c r="BC25" s="124"/>
      <c r="BD25" s="125"/>
      <c r="BE25" s="126"/>
    </row>
    <row r="26" spans="3:57" x14ac:dyDescent="0.3">
      <c r="C26" s="42" t="s">
        <v>75</v>
      </c>
      <c r="D26" s="124"/>
      <c r="E26" s="125"/>
      <c r="F26" s="126"/>
      <c r="G26" s="124"/>
      <c r="H26" s="125"/>
      <c r="I26" s="126"/>
      <c r="J26" s="124"/>
      <c r="K26" s="125"/>
      <c r="L26" s="126"/>
      <c r="M26" s="124"/>
      <c r="N26" s="125"/>
      <c r="O26" s="126"/>
      <c r="P26" s="124"/>
      <c r="Q26" s="125"/>
      <c r="R26" s="126"/>
      <c r="S26" s="124"/>
      <c r="T26" s="125"/>
      <c r="U26" s="126"/>
      <c r="V26" s="124"/>
      <c r="W26" s="125"/>
      <c r="X26" s="126"/>
      <c r="Y26" s="124"/>
      <c r="Z26" s="125"/>
      <c r="AA26" s="126"/>
      <c r="AB26" s="124"/>
      <c r="AC26" s="125"/>
      <c r="AD26" s="126"/>
      <c r="AE26" s="124"/>
      <c r="AF26" s="125"/>
      <c r="AG26" s="126"/>
      <c r="AH26" s="124"/>
      <c r="AI26" s="125"/>
      <c r="AJ26" s="126"/>
      <c r="AK26" s="124"/>
      <c r="AL26" s="125"/>
      <c r="AM26" s="126"/>
      <c r="AN26" s="124"/>
      <c r="AO26" s="125"/>
      <c r="AP26" s="126"/>
      <c r="AQ26" s="124"/>
      <c r="AR26" s="125"/>
      <c r="AS26" s="126"/>
      <c r="AT26" s="124"/>
      <c r="AU26" s="125"/>
      <c r="AV26" s="126"/>
      <c r="AW26" s="124"/>
      <c r="AX26" s="125"/>
      <c r="AY26" s="126"/>
      <c r="AZ26" s="124"/>
      <c r="BA26" s="125"/>
      <c r="BB26" s="126"/>
      <c r="BC26" s="124"/>
      <c r="BD26" s="125"/>
      <c r="BE26" s="126"/>
    </row>
    <row r="27" spans="3:57" x14ac:dyDescent="0.3">
      <c r="C27" s="42" t="s">
        <v>76</v>
      </c>
      <c r="D27" s="124"/>
      <c r="E27" s="125"/>
      <c r="F27" s="126"/>
      <c r="G27" s="124"/>
      <c r="H27" s="125"/>
      <c r="I27" s="126"/>
      <c r="J27" s="124"/>
      <c r="K27" s="125"/>
      <c r="L27" s="126"/>
      <c r="M27" s="124"/>
      <c r="N27" s="125"/>
      <c r="O27" s="126"/>
      <c r="P27" s="124"/>
      <c r="Q27" s="125"/>
      <c r="R27" s="126"/>
      <c r="S27" s="124"/>
      <c r="T27" s="125"/>
      <c r="U27" s="126"/>
      <c r="V27" s="124"/>
      <c r="W27" s="125"/>
      <c r="X27" s="126"/>
      <c r="Y27" s="124"/>
      <c r="Z27" s="125"/>
      <c r="AA27" s="126"/>
      <c r="AB27" s="124"/>
      <c r="AC27" s="125"/>
      <c r="AD27" s="126"/>
      <c r="AE27" s="124"/>
      <c r="AF27" s="125"/>
      <c r="AG27" s="126"/>
      <c r="AH27" s="124"/>
      <c r="AI27" s="125"/>
      <c r="AJ27" s="126"/>
      <c r="AK27" s="124"/>
      <c r="AL27" s="125"/>
      <c r="AM27" s="126"/>
      <c r="AN27" s="124"/>
      <c r="AO27" s="125"/>
      <c r="AP27" s="126"/>
      <c r="AQ27" s="124"/>
      <c r="AR27" s="125"/>
      <c r="AS27" s="126"/>
      <c r="AT27" s="124"/>
      <c r="AU27" s="125"/>
      <c r="AV27" s="126"/>
      <c r="AW27" s="124"/>
      <c r="AX27" s="125"/>
      <c r="AY27" s="126"/>
      <c r="AZ27" s="124"/>
      <c r="BA27" s="125"/>
      <c r="BB27" s="126"/>
      <c r="BC27" s="124"/>
      <c r="BD27" s="125"/>
      <c r="BE27" s="126"/>
    </row>
    <row r="28" spans="3:57" x14ac:dyDescent="0.3">
      <c r="C28" s="42" t="s">
        <v>77</v>
      </c>
      <c r="D28" s="124"/>
      <c r="E28" s="125"/>
      <c r="F28" s="126"/>
      <c r="G28" s="124"/>
      <c r="H28" s="125"/>
      <c r="I28" s="126"/>
      <c r="J28" s="124"/>
      <c r="K28" s="125"/>
      <c r="L28" s="126"/>
      <c r="M28" s="124"/>
      <c r="N28" s="125"/>
      <c r="O28" s="126"/>
      <c r="P28" s="124"/>
      <c r="Q28" s="125"/>
      <c r="R28" s="126"/>
      <c r="S28" s="124"/>
      <c r="T28" s="125"/>
      <c r="U28" s="126"/>
      <c r="V28" s="124"/>
      <c r="W28" s="125"/>
      <c r="X28" s="126"/>
      <c r="Y28" s="124"/>
      <c r="Z28" s="125"/>
      <c r="AA28" s="126"/>
      <c r="AB28" s="124"/>
      <c r="AC28" s="125"/>
      <c r="AD28" s="126"/>
      <c r="AE28" s="124"/>
      <c r="AF28" s="125"/>
      <c r="AG28" s="126"/>
      <c r="AH28" s="124"/>
      <c r="AI28" s="125"/>
      <c r="AJ28" s="126"/>
      <c r="AK28" s="124"/>
      <c r="AL28" s="125"/>
      <c r="AM28" s="126"/>
      <c r="AN28" s="124"/>
      <c r="AO28" s="125"/>
      <c r="AP28" s="126"/>
      <c r="AQ28" s="124"/>
      <c r="AR28" s="125"/>
      <c r="AS28" s="126"/>
      <c r="AT28" s="124"/>
      <c r="AU28" s="125"/>
      <c r="AV28" s="126"/>
      <c r="AW28" s="124"/>
      <c r="AX28" s="125"/>
      <c r="AY28" s="126"/>
      <c r="AZ28" s="124"/>
      <c r="BA28" s="125"/>
      <c r="BB28" s="126"/>
      <c r="BC28" s="124"/>
      <c r="BD28" s="125"/>
      <c r="BE28" s="126"/>
    </row>
    <row r="29" spans="3:57" x14ac:dyDescent="0.3">
      <c r="C29" s="42" t="s">
        <v>78</v>
      </c>
      <c r="D29" s="124"/>
      <c r="E29" s="125"/>
      <c r="F29" s="126"/>
      <c r="G29" s="124"/>
      <c r="H29" s="125"/>
      <c r="I29" s="126"/>
      <c r="J29" s="124"/>
      <c r="K29" s="125"/>
      <c r="L29" s="126"/>
      <c r="M29" s="124"/>
      <c r="N29" s="125"/>
      <c r="O29" s="126"/>
      <c r="P29" s="124"/>
      <c r="Q29" s="125"/>
      <c r="R29" s="126"/>
      <c r="S29" s="124"/>
      <c r="T29" s="125"/>
      <c r="U29" s="126"/>
      <c r="V29" s="124"/>
      <c r="W29" s="125"/>
      <c r="X29" s="126"/>
      <c r="Y29" s="124"/>
      <c r="Z29" s="125"/>
      <c r="AA29" s="126"/>
      <c r="AB29" s="124"/>
      <c r="AC29" s="125"/>
      <c r="AD29" s="126"/>
      <c r="AE29" s="124"/>
      <c r="AF29" s="125"/>
      <c r="AG29" s="126"/>
      <c r="AH29" s="124"/>
      <c r="AI29" s="125"/>
      <c r="AJ29" s="126"/>
      <c r="AK29" s="124"/>
      <c r="AL29" s="125"/>
      <c r="AM29" s="126"/>
      <c r="AN29" s="124"/>
      <c r="AO29" s="125"/>
      <c r="AP29" s="126"/>
      <c r="AQ29" s="124"/>
      <c r="AR29" s="125"/>
      <c r="AS29" s="126"/>
      <c r="AT29" s="124"/>
      <c r="AU29" s="125"/>
      <c r="AV29" s="126"/>
      <c r="AW29" s="124"/>
      <c r="AX29" s="125"/>
      <c r="AY29" s="126"/>
      <c r="AZ29" s="124"/>
      <c r="BA29" s="125"/>
      <c r="BB29" s="126"/>
      <c r="BC29" s="124"/>
      <c r="BD29" s="125"/>
      <c r="BE29" s="126"/>
    </row>
    <row r="30" spans="3:57" x14ac:dyDescent="0.3">
      <c r="C30" s="42" t="s">
        <v>79</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row>
    <row r="31" spans="3:57" x14ac:dyDescent="0.3">
      <c r="C31" s="42" t="s">
        <v>80</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row>
    <row r="32" spans="3:57" x14ac:dyDescent="0.3">
      <c r="C32" s="42" t="s">
        <v>81</v>
      </c>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row>
    <row r="33" spans="3:57" x14ac:dyDescent="0.3">
      <c r="C33" s="42" t="s">
        <v>82</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row>
    <row r="34" spans="3:57" x14ac:dyDescent="0.3">
      <c r="C34" s="42" t="s">
        <v>83</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row>
    <row r="35" spans="3:57" x14ac:dyDescent="0.3">
      <c r="C35" s="42" t="s">
        <v>84</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row>
    <row r="36" spans="3:57" x14ac:dyDescent="0.3">
      <c r="C36" s="42" t="s">
        <v>85</v>
      </c>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row>
  </sheetData>
  <mergeCells count="350">
    <mergeCell ref="D13:F13"/>
    <mergeCell ref="G13:I13"/>
    <mergeCell ref="J13:L13"/>
    <mergeCell ref="D14:F14"/>
    <mergeCell ref="G14:I14"/>
    <mergeCell ref="J14:L14"/>
    <mergeCell ref="D7:L7"/>
    <mergeCell ref="D8:L8"/>
    <mergeCell ref="D11:F11"/>
    <mergeCell ref="G11:I11"/>
    <mergeCell ref="J11:L11"/>
    <mergeCell ref="D12:F12"/>
    <mergeCell ref="G12:I12"/>
    <mergeCell ref="J12:L12"/>
    <mergeCell ref="J17:L17"/>
    <mergeCell ref="D18:F18"/>
    <mergeCell ref="G18:I18"/>
    <mergeCell ref="J18:L18"/>
    <mergeCell ref="D15:F15"/>
    <mergeCell ref="G15:I15"/>
    <mergeCell ref="J15:L15"/>
    <mergeCell ref="D16:F16"/>
    <mergeCell ref="G16:I16"/>
    <mergeCell ref="J16:L16"/>
    <mergeCell ref="M8:U8"/>
    <mergeCell ref="M11:O11"/>
    <mergeCell ref="P11:R11"/>
    <mergeCell ref="S11:U11"/>
    <mergeCell ref="M12:O12"/>
    <mergeCell ref="P12:R12"/>
    <mergeCell ref="S12:U12"/>
    <mergeCell ref="D27:F27"/>
    <mergeCell ref="G27:I27"/>
    <mergeCell ref="J27:L27"/>
    <mergeCell ref="D25:F25"/>
    <mergeCell ref="G25:I25"/>
    <mergeCell ref="J25:L25"/>
    <mergeCell ref="D26:F26"/>
    <mergeCell ref="G26:I26"/>
    <mergeCell ref="J26:L26"/>
    <mergeCell ref="D23:F23"/>
    <mergeCell ref="G23:I23"/>
    <mergeCell ref="J23:L23"/>
    <mergeCell ref="D24:F24"/>
    <mergeCell ref="G24:I24"/>
    <mergeCell ref="J24:L24"/>
    <mergeCell ref="D21:F21"/>
    <mergeCell ref="G21:I21"/>
    <mergeCell ref="M13:O13"/>
    <mergeCell ref="P13:R13"/>
    <mergeCell ref="S13:U13"/>
    <mergeCell ref="M14:O14"/>
    <mergeCell ref="P14:R14"/>
    <mergeCell ref="S14:U14"/>
    <mergeCell ref="D29:F29"/>
    <mergeCell ref="G29:I29"/>
    <mergeCell ref="J29:L29"/>
    <mergeCell ref="D28:F28"/>
    <mergeCell ref="G28:I28"/>
    <mergeCell ref="J28:L28"/>
    <mergeCell ref="J21:L21"/>
    <mergeCell ref="D22:F22"/>
    <mergeCell ref="G22:I22"/>
    <mergeCell ref="J22:L22"/>
    <mergeCell ref="D19:F19"/>
    <mergeCell ref="G19:I19"/>
    <mergeCell ref="J19:L19"/>
    <mergeCell ref="D20:F20"/>
    <mergeCell ref="G20:I20"/>
    <mergeCell ref="J20:L20"/>
    <mergeCell ref="D17:F17"/>
    <mergeCell ref="G17:I17"/>
    <mergeCell ref="S17:U17"/>
    <mergeCell ref="M18:O18"/>
    <mergeCell ref="P18:R18"/>
    <mergeCell ref="S18:U18"/>
    <mergeCell ref="M15:O15"/>
    <mergeCell ref="P15:R15"/>
    <mergeCell ref="S15:U15"/>
    <mergeCell ref="M16:O16"/>
    <mergeCell ref="P16:R16"/>
    <mergeCell ref="S16:U16"/>
    <mergeCell ref="V8:AD8"/>
    <mergeCell ref="V11:X11"/>
    <mergeCell ref="Y11:AA11"/>
    <mergeCell ref="AB11:AD11"/>
    <mergeCell ref="V12:X12"/>
    <mergeCell ref="Y12:AA12"/>
    <mergeCell ref="AB12:AD12"/>
    <mergeCell ref="M27:O27"/>
    <mergeCell ref="P27:R27"/>
    <mergeCell ref="S27:U27"/>
    <mergeCell ref="M25:O25"/>
    <mergeCell ref="P25:R25"/>
    <mergeCell ref="S25:U25"/>
    <mergeCell ref="M26:O26"/>
    <mergeCell ref="P26:R26"/>
    <mergeCell ref="S26:U26"/>
    <mergeCell ref="M23:O23"/>
    <mergeCell ref="P23:R23"/>
    <mergeCell ref="S23:U23"/>
    <mergeCell ref="M24:O24"/>
    <mergeCell ref="P24:R24"/>
    <mergeCell ref="S24:U24"/>
    <mergeCell ref="M21:O21"/>
    <mergeCell ref="P21:R21"/>
    <mergeCell ref="V13:X13"/>
    <mergeCell ref="Y13:AA13"/>
    <mergeCell ref="AB13:AD13"/>
    <mergeCell ref="V14:X14"/>
    <mergeCell ref="Y14:AA14"/>
    <mergeCell ref="AB14:AD14"/>
    <mergeCell ref="M29:O29"/>
    <mergeCell ref="P29:R29"/>
    <mergeCell ref="S29:U29"/>
    <mergeCell ref="M28:O28"/>
    <mergeCell ref="P28:R28"/>
    <mergeCell ref="S28:U28"/>
    <mergeCell ref="S21:U21"/>
    <mergeCell ref="M22:O22"/>
    <mergeCell ref="P22:R22"/>
    <mergeCell ref="S22:U22"/>
    <mergeCell ref="M19:O19"/>
    <mergeCell ref="P19:R19"/>
    <mergeCell ref="S19:U19"/>
    <mergeCell ref="M20:O20"/>
    <mergeCell ref="P20:R20"/>
    <mergeCell ref="S20:U20"/>
    <mergeCell ref="M17:O17"/>
    <mergeCell ref="P17:R17"/>
    <mergeCell ref="AB17:AD17"/>
    <mergeCell ref="V18:X18"/>
    <mergeCell ref="Y18:AA18"/>
    <mergeCell ref="AB18:AD18"/>
    <mergeCell ref="V15:X15"/>
    <mergeCell ref="Y15:AA15"/>
    <mergeCell ref="AB15:AD15"/>
    <mergeCell ref="V16:X16"/>
    <mergeCell ref="Y16:AA16"/>
    <mergeCell ref="AB16:AD16"/>
    <mergeCell ref="AE8:AM8"/>
    <mergeCell ref="AE11:AG11"/>
    <mergeCell ref="AH11:AJ11"/>
    <mergeCell ref="AK11:AM11"/>
    <mergeCell ref="AE12:AG12"/>
    <mergeCell ref="AH12:AJ12"/>
    <mergeCell ref="AK12:AM12"/>
    <mergeCell ref="V27:X27"/>
    <mergeCell ref="Y27:AA27"/>
    <mergeCell ref="AB27:AD27"/>
    <mergeCell ref="V25:X25"/>
    <mergeCell ref="Y25:AA25"/>
    <mergeCell ref="AB25:AD25"/>
    <mergeCell ref="V26:X26"/>
    <mergeCell ref="Y26:AA26"/>
    <mergeCell ref="AB26:AD26"/>
    <mergeCell ref="V23:X23"/>
    <mergeCell ref="Y23:AA23"/>
    <mergeCell ref="AB23:AD23"/>
    <mergeCell ref="V24:X24"/>
    <mergeCell ref="Y24:AA24"/>
    <mergeCell ref="AB24:AD24"/>
    <mergeCell ref="V21:X21"/>
    <mergeCell ref="Y21:AA21"/>
    <mergeCell ref="AE13:AG13"/>
    <mergeCell ref="AH13:AJ13"/>
    <mergeCell ref="AK13:AM13"/>
    <mergeCell ref="AE14:AG14"/>
    <mergeCell ref="AH14:AJ14"/>
    <mergeCell ref="AK14:AM14"/>
    <mergeCell ref="V29:X29"/>
    <mergeCell ref="Y29:AA29"/>
    <mergeCell ref="AB29:AD29"/>
    <mergeCell ref="V28:X28"/>
    <mergeCell ref="Y28:AA28"/>
    <mergeCell ref="AB28:AD28"/>
    <mergeCell ref="AB21:AD21"/>
    <mergeCell ref="V22:X22"/>
    <mergeCell ref="Y22:AA22"/>
    <mergeCell ref="AB22:AD22"/>
    <mergeCell ref="V19:X19"/>
    <mergeCell ref="Y19:AA19"/>
    <mergeCell ref="AB19:AD19"/>
    <mergeCell ref="V20:X20"/>
    <mergeCell ref="Y20:AA20"/>
    <mergeCell ref="AB20:AD20"/>
    <mergeCell ref="V17:X17"/>
    <mergeCell ref="Y17:AA17"/>
    <mergeCell ref="AK17:AM17"/>
    <mergeCell ref="AE18:AG18"/>
    <mergeCell ref="AH18:AJ18"/>
    <mergeCell ref="AK18:AM18"/>
    <mergeCell ref="AE15:AG15"/>
    <mergeCell ref="AH15:AJ15"/>
    <mergeCell ref="AK15:AM15"/>
    <mergeCell ref="AE16:AG16"/>
    <mergeCell ref="AH16:AJ16"/>
    <mergeCell ref="AK16:AM16"/>
    <mergeCell ref="AN8:AV8"/>
    <mergeCell ref="AN11:AP11"/>
    <mergeCell ref="AQ11:AS11"/>
    <mergeCell ref="AT11:AV11"/>
    <mergeCell ref="AN12:AP12"/>
    <mergeCell ref="AQ12:AS12"/>
    <mergeCell ref="AT12:AV12"/>
    <mergeCell ref="AE27:AG27"/>
    <mergeCell ref="AH27:AJ27"/>
    <mergeCell ref="AK27:AM27"/>
    <mergeCell ref="AE25:AG25"/>
    <mergeCell ref="AH25:AJ25"/>
    <mergeCell ref="AK25:AM25"/>
    <mergeCell ref="AE26:AG26"/>
    <mergeCell ref="AH26:AJ26"/>
    <mergeCell ref="AK26:AM26"/>
    <mergeCell ref="AE23:AG23"/>
    <mergeCell ref="AH23:AJ23"/>
    <mergeCell ref="AK23:AM23"/>
    <mergeCell ref="AE24:AG24"/>
    <mergeCell ref="AH24:AJ24"/>
    <mergeCell ref="AK24:AM24"/>
    <mergeCell ref="AE21:AG21"/>
    <mergeCell ref="AH21:AJ21"/>
    <mergeCell ref="AN13:AP13"/>
    <mergeCell ref="AQ13:AS13"/>
    <mergeCell ref="AT13:AV13"/>
    <mergeCell ref="AN14:AP14"/>
    <mergeCell ref="AQ14:AS14"/>
    <mergeCell ref="AT14:AV14"/>
    <mergeCell ref="AE29:AG29"/>
    <mergeCell ref="AH29:AJ29"/>
    <mergeCell ref="AK29:AM29"/>
    <mergeCell ref="AE28:AG28"/>
    <mergeCell ref="AH28:AJ28"/>
    <mergeCell ref="AK28:AM28"/>
    <mergeCell ref="AK21:AM21"/>
    <mergeCell ref="AE22:AG22"/>
    <mergeCell ref="AH22:AJ22"/>
    <mergeCell ref="AK22:AM22"/>
    <mergeCell ref="AE19:AG19"/>
    <mergeCell ref="AH19:AJ19"/>
    <mergeCell ref="AK19:AM19"/>
    <mergeCell ref="AE20:AG20"/>
    <mergeCell ref="AH20:AJ20"/>
    <mergeCell ref="AK20:AM20"/>
    <mergeCell ref="AE17:AG17"/>
    <mergeCell ref="AH17:AJ17"/>
    <mergeCell ref="AT17:AV17"/>
    <mergeCell ref="AN18:AP18"/>
    <mergeCell ref="AQ18:AS18"/>
    <mergeCell ref="AT18:AV18"/>
    <mergeCell ref="AN15:AP15"/>
    <mergeCell ref="AQ15:AS15"/>
    <mergeCell ref="AT15:AV15"/>
    <mergeCell ref="AN16:AP16"/>
    <mergeCell ref="AQ16:AS16"/>
    <mergeCell ref="AT16:AV16"/>
    <mergeCell ref="AW8:BE8"/>
    <mergeCell ref="AW11:AY11"/>
    <mergeCell ref="AZ11:BB11"/>
    <mergeCell ref="BC11:BE11"/>
    <mergeCell ref="AW12:AY12"/>
    <mergeCell ref="AZ12:BB12"/>
    <mergeCell ref="BC12:BE12"/>
    <mergeCell ref="AN27:AP27"/>
    <mergeCell ref="AQ27:AS27"/>
    <mergeCell ref="AT27:AV27"/>
    <mergeCell ref="AN25:AP25"/>
    <mergeCell ref="AQ25:AS25"/>
    <mergeCell ref="AT25:AV25"/>
    <mergeCell ref="AN26:AP26"/>
    <mergeCell ref="AQ26:AS26"/>
    <mergeCell ref="AT26:AV26"/>
    <mergeCell ref="AN23:AP23"/>
    <mergeCell ref="AQ23:AS23"/>
    <mergeCell ref="AT23:AV23"/>
    <mergeCell ref="AN24:AP24"/>
    <mergeCell ref="AQ24:AS24"/>
    <mergeCell ref="AT24:AV24"/>
    <mergeCell ref="AN21:AP21"/>
    <mergeCell ref="AQ21:AS21"/>
    <mergeCell ref="AW13:AY13"/>
    <mergeCell ref="AZ13:BB13"/>
    <mergeCell ref="BC13:BE13"/>
    <mergeCell ref="AW14:AY14"/>
    <mergeCell ref="AZ14:BB14"/>
    <mergeCell ref="BC14:BE14"/>
    <mergeCell ref="AN29:AP29"/>
    <mergeCell ref="AQ29:AS29"/>
    <mergeCell ref="AT29:AV29"/>
    <mergeCell ref="AN28:AP28"/>
    <mergeCell ref="AQ28:AS28"/>
    <mergeCell ref="AT28:AV28"/>
    <mergeCell ref="AT21:AV21"/>
    <mergeCell ref="AN22:AP22"/>
    <mergeCell ref="AQ22:AS22"/>
    <mergeCell ref="AT22:AV22"/>
    <mergeCell ref="AN19:AP19"/>
    <mergeCell ref="AQ19:AS19"/>
    <mergeCell ref="AT19:AV19"/>
    <mergeCell ref="AN20:AP20"/>
    <mergeCell ref="AQ20:AS20"/>
    <mergeCell ref="AT20:AV20"/>
    <mergeCell ref="AN17:AP17"/>
    <mergeCell ref="AQ17:AS17"/>
    <mergeCell ref="AW17:AY17"/>
    <mergeCell ref="AZ17:BB17"/>
    <mergeCell ref="BC17:BE17"/>
    <mergeCell ref="AW18:AY18"/>
    <mergeCell ref="AZ18:BB18"/>
    <mergeCell ref="BC18:BE18"/>
    <mergeCell ref="AW15:AY15"/>
    <mergeCell ref="AZ15:BB15"/>
    <mergeCell ref="BC15:BE15"/>
    <mergeCell ref="AW16:AY16"/>
    <mergeCell ref="AZ16:BB16"/>
    <mergeCell ref="BC16:BE16"/>
    <mergeCell ref="BC21:BE21"/>
    <mergeCell ref="AW22:AY22"/>
    <mergeCell ref="AZ22:BB22"/>
    <mergeCell ref="BC22:BE22"/>
    <mergeCell ref="AW19:AY19"/>
    <mergeCell ref="AZ19:BB19"/>
    <mergeCell ref="BC19:BE19"/>
    <mergeCell ref="AW20:AY20"/>
    <mergeCell ref="AZ20:BB20"/>
    <mergeCell ref="BC20:BE20"/>
    <mergeCell ref="AW29:AY29"/>
    <mergeCell ref="AZ29:BB29"/>
    <mergeCell ref="BC29:BE29"/>
    <mergeCell ref="M7:BE7"/>
    <mergeCell ref="AW27:AY27"/>
    <mergeCell ref="AZ27:BB27"/>
    <mergeCell ref="BC27:BE27"/>
    <mergeCell ref="AW28:AY28"/>
    <mergeCell ref="AZ28:BB28"/>
    <mergeCell ref="BC28:BE28"/>
    <mergeCell ref="AW25:AY25"/>
    <mergeCell ref="AZ25:BB25"/>
    <mergeCell ref="BC25:BE25"/>
    <mergeCell ref="AW26:AY26"/>
    <mergeCell ref="AZ26:BB26"/>
    <mergeCell ref="BC26:BE26"/>
    <mergeCell ref="AW23:AY23"/>
    <mergeCell ref="AZ23:BB23"/>
    <mergeCell ref="BC23:BE23"/>
    <mergeCell ref="AW24:AY24"/>
    <mergeCell ref="AZ24:BB24"/>
    <mergeCell ref="BC24:BE24"/>
    <mergeCell ref="AW21:AY21"/>
    <mergeCell ref="AZ21:BB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4285-D8B9-2B4C-A44D-F2716B06A770}">
  <sheetPr>
    <tabColor theme="9"/>
  </sheetPr>
  <dimension ref="B2:AX38"/>
  <sheetViews>
    <sheetView showGridLines="0" zoomScale="80" zoomScaleNormal="80" workbookViewId="0"/>
  </sheetViews>
  <sheetFormatPr defaultColWidth="11" defaultRowHeight="15.6" x14ac:dyDescent="0.3"/>
  <cols>
    <col min="1" max="1" width="3.296875" customWidth="1"/>
    <col min="2" max="2" width="13" customWidth="1"/>
    <col min="3" max="3" width="29.69921875" style="1" customWidth="1"/>
    <col min="4" max="48" width="11.796875" style="1" customWidth="1"/>
  </cols>
  <sheetData>
    <row r="2" spans="2:50" x14ac:dyDescent="0.3">
      <c r="B2" s="70" t="s">
        <v>7</v>
      </c>
    </row>
    <row r="3" spans="2:50" x14ac:dyDescent="0.3">
      <c r="B3" s="10" t="s">
        <v>92</v>
      </c>
    </row>
    <row r="4" spans="2:50" ht="18.75" customHeight="1" x14ac:dyDescent="0.3">
      <c r="B4" s="84" t="s">
        <v>93</v>
      </c>
    </row>
    <row r="5" spans="2:50" ht="18.75" customHeight="1" x14ac:dyDescent="0.3">
      <c r="B5" s="84" t="s">
        <v>94</v>
      </c>
    </row>
    <row r="6" spans="2:50" s="65" customFormat="1" ht="18.75" customHeight="1" x14ac:dyDescent="0.3">
      <c r="B6" s="83" t="s">
        <v>173</v>
      </c>
      <c r="C6" s="54"/>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X6" s="83"/>
    </row>
    <row r="7" spans="2:50" s="65" customFormat="1" ht="18.75" customHeight="1" x14ac:dyDescent="0.3">
      <c r="C7" s="54"/>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X7" s="83"/>
    </row>
    <row r="8" spans="2:50" x14ac:dyDescent="0.3">
      <c r="C8" s="105" t="s">
        <v>56</v>
      </c>
      <c r="D8" s="142" t="s">
        <v>44</v>
      </c>
      <c r="E8" s="140"/>
      <c r="F8" s="140"/>
      <c r="G8" s="140"/>
      <c r="H8" s="140"/>
      <c r="I8" s="140"/>
      <c r="J8" s="140"/>
      <c r="K8" s="140"/>
      <c r="L8" s="141"/>
      <c r="M8" s="140" t="s">
        <v>45</v>
      </c>
      <c r="N8" s="140"/>
      <c r="O8" s="140"/>
      <c r="P8" s="140"/>
      <c r="Q8" s="140"/>
      <c r="R8" s="140"/>
      <c r="S8" s="140"/>
      <c r="T8" s="140"/>
      <c r="U8" s="141"/>
      <c r="V8" s="140" t="s">
        <v>46</v>
      </c>
      <c r="W8" s="140"/>
      <c r="X8" s="140"/>
      <c r="Y8" s="140"/>
      <c r="Z8" s="140"/>
      <c r="AA8" s="140"/>
      <c r="AB8" s="140"/>
      <c r="AC8" s="140"/>
      <c r="AD8" s="141"/>
      <c r="AE8" s="140" t="s">
        <v>47</v>
      </c>
      <c r="AF8" s="140"/>
      <c r="AG8" s="140"/>
      <c r="AH8" s="140"/>
      <c r="AI8" s="140"/>
      <c r="AJ8" s="140"/>
      <c r="AK8" s="140"/>
      <c r="AL8" s="140"/>
      <c r="AM8" s="141"/>
      <c r="AN8" s="140" t="s">
        <v>48</v>
      </c>
      <c r="AO8" s="140"/>
      <c r="AP8" s="140"/>
      <c r="AQ8" s="140"/>
      <c r="AR8" s="140"/>
      <c r="AS8" s="140"/>
      <c r="AT8" s="140"/>
      <c r="AU8" s="140"/>
      <c r="AV8" s="141"/>
    </row>
    <row r="9" spans="2:50" x14ac:dyDescent="0.3">
      <c r="C9" s="101" t="s">
        <v>179</v>
      </c>
      <c r="D9" s="33" t="s">
        <v>57</v>
      </c>
      <c r="E9" s="33" t="s">
        <v>57</v>
      </c>
      <c r="F9" s="33" t="s">
        <v>57</v>
      </c>
      <c r="G9" s="33" t="s">
        <v>58</v>
      </c>
      <c r="H9" s="33" t="s">
        <v>58</v>
      </c>
      <c r="I9" s="33" t="s">
        <v>58</v>
      </c>
      <c r="J9" s="33" t="s">
        <v>59</v>
      </c>
      <c r="K9" s="33" t="s">
        <v>59</v>
      </c>
      <c r="L9" s="103" t="s">
        <v>59</v>
      </c>
      <c r="M9" s="104" t="s">
        <v>57</v>
      </c>
      <c r="N9" s="33" t="s">
        <v>57</v>
      </c>
      <c r="O9" s="33" t="s">
        <v>57</v>
      </c>
      <c r="P9" s="33" t="s">
        <v>58</v>
      </c>
      <c r="Q9" s="33" t="s">
        <v>58</v>
      </c>
      <c r="R9" s="33" t="s">
        <v>58</v>
      </c>
      <c r="S9" s="33" t="s">
        <v>59</v>
      </c>
      <c r="T9" s="33" t="s">
        <v>59</v>
      </c>
      <c r="U9" s="103" t="s">
        <v>59</v>
      </c>
      <c r="V9" s="104" t="s">
        <v>57</v>
      </c>
      <c r="W9" s="33" t="s">
        <v>57</v>
      </c>
      <c r="X9" s="33" t="s">
        <v>57</v>
      </c>
      <c r="Y9" s="33" t="s">
        <v>58</v>
      </c>
      <c r="Z9" s="33" t="s">
        <v>58</v>
      </c>
      <c r="AA9" s="33" t="s">
        <v>58</v>
      </c>
      <c r="AB9" s="33" t="s">
        <v>59</v>
      </c>
      <c r="AC9" s="33" t="s">
        <v>59</v>
      </c>
      <c r="AD9" s="103" t="s">
        <v>59</v>
      </c>
      <c r="AE9" s="104" t="s">
        <v>57</v>
      </c>
      <c r="AF9" s="33" t="s">
        <v>57</v>
      </c>
      <c r="AG9" s="33" t="s">
        <v>57</v>
      </c>
      <c r="AH9" s="33" t="s">
        <v>58</v>
      </c>
      <c r="AI9" s="33" t="s">
        <v>58</v>
      </c>
      <c r="AJ9" s="33" t="s">
        <v>58</v>
      </c>
      <c r="AK9" s="33" t="s">
        <v>59</v>
      </c>
      <c r="AL9" s="33" t="s">
        <v>59</v>
      </c>
      <c r="AM9" s="103" t="s">
        <v>59</v>
      </c>
      <c r="AN9" s="104" t="s">
        <v>57</v>
      </c>
      <c r="AO9" s="33" t="s">
        <v>57</v>
      </c>
      <c r="AP9" s="33" t="s">
        <v>57</v>
      </c>
      <c r="AQ9" s="33" t="s">
        <v>58</v>
      </c>
      <c r="AR9" s="33" t="s">
        <v>58</v>
      </c>
      <c r="AS9" s="33" t="s">
        <v>58</v>
      </c>
      <c r="AT9" s="33" t="s">
        <v>59</v>
      </c>
      <c r="AU9" s="33" t="s">
        <v>59</v>
      </c>
      <c r="AV9" s="103" t="s">
        <v>59</v>
      </c>
    </row>
    <row r="10" spans="2:50" x14ac:dyDescent="0.3">
      <c r="C10" s="102" t="s">
        <v>178</v>
      </c>
      <c r="D10" s="33">
        <v>1</v>
      </c>
      <c r="E10" s="33">
        <v>2</v>
      </c>
      <c r="F10" s="33">
        <v>3</v>
      </c>
      <c r="G10" s="33">
        <v>1</v>
      </c>
      <c r="H10" s="33">
        <v>2</v>
      </c>
      <c r="I10" s="33">
        <v>3</v>
      </c>
      <c r="J10" s="33">
        <v>1</v>
      </c>
      <c r="K10" s="33">
        <v>2</v>
      </c>
      <c r="L10" s="33">
        <v>3</v>
      </c>
      <c r="M10" s="33">
        <v>1</v>
      </c>
      <c r="N10" s="33">
        <v>2</v>
      </c>
      <c r="O10" s="33">
        <v>3</v>
      </c>
      <c r="P10" s="33">
        <v>1</v>
      </c>
      <c r="Q10" s="33">
        <v>2</v>
      </c>
      <c r="R10" s="33">
        <v>3</v>
      </c>
      <c r="S10" s="33">
        <v>1</v>
      </c>
      <c r="T10" s="33">
        <v>2</v>
      </c>
      <c r="U10" s="33">
        <v>3</v>
      </c>
      <c r="V10" s="33">
        <v>1</v>
      </c>
      <c r="W10" s="33">
        <v>2</v>
      </c>
      <c r="X10" s="33">
        <v>3</v>
      </c>
      <c r="Y10" s="33">
        <v>1</v>
      </c>
      <c r="Z10" s="33">
        <v>2</v>
      </c>
      <c r="AA10" s="33">
        <v>3</v>
      </c>
      <c r="AB10" s="33">
        <v>1</v>
      </c>
      <c r="AC10" s="33">
        <v>2</v>
      </c>
      <c r="AD10" s="33">
        <v>3</v>
      </c>
      <c r="AE10" s="33">
        <v>1</v>
      </c>
      <c r="AF10" s="33">
        <v>2</v>
      </c>
      <c r="AG10" s="33">
        <v>3</v>
      </c>
      <c r="AH10" s="33">
        <v>1</v>
      </c>
      <c r="AI10" s="33">
        <v>2</v>
      </c>
      <c r="AJ10" s="33">
        <v>3</v>
      </c>
      <c r="AK10" s="33">
        <v>1</v>
      </c>
      <c r="AL10" s="33">
        <v>2</v>
      </c>
      <c r="AM10" s="33">
        <v>3</v>
      </c>
      <c r="AN10" s="33">
        <v>1</v>
      </c>
      <c r="AO10" s="33">
        <v>2</v>
      </c>
      <c r="AP10" s="33">
        <v>3</v>
      </c>
      <c r="AQ10" s="33">
        <v>1</v>
      </c>
      <c r="AR10" s="33">
        <v>2</v>
      </c>
      <c r="AS10" s="33">
        <v>3</v>
      </c>
      <c r="AT10" s="33">
        <v>1</v>
      </c>
      <c r="AU10" s="33">
        <v>2</v>
      </c>
      <c r="AV10" s="33">
        <v>3</v>
      </c>
    </row>
    <row r="11" spans="2:50" x14ac:dyDescent="0.3">
      <c r="C11" s="42" t="s">
        <v>60</v>
      </c>
      <c r="D11" s="143"/>
      <c r="E11" s="144"/>
      <c r="F11" s="145"/>
      <c r="G11" s="143"/>
      <c r="H11" s="144"/>
      <c r="I11" s="145"/>
      <c r="J11" s="143"/>
      <c r="K11" s="144"/>
      <c r="L11" s="145"/>
      <c r="M11" s="143"/>
      <c r="N11" s="144"/>
      <c r="O11" s="145"/>
      <c r="P11" s="143"/>
      <c r="Q11" s="144"/>
      <c r="R11" s="145"/>
      <c r="S11" s="143"/>
      <c r="T11" s="144"/>
      <c r="U11" s="145"/>
      <c r="V11" s="143"/>
      <c r="W11" s="144"/>
      <c r="X11" s="145"/>
      <c r="Y11" s="143"/>
      <c r="Z11" s="144"/>
      <c r="AA11" s="145"/>
      <c r="AB11" s="143"/>
      <c r="AC11" s="144"/>
      <c r="AD11" s="145"/>
      <c r="AE11" s="143"/>
      <c r="AF11" s="144"/>
      <c r="AG11" s="145"/>
      <c r="AH11" s="143"/>
      <c r="AI11" s="144"/>
      <c r="AJ11" s="145"/>
      <c r="AK11" s="143"/>
      <c r="AL11" s="144"/>
      <c r="AM11" s="145"/>
      <c r="AN11" s="143"/>
      <c r="AO11" s="144"/>
      <c r="AP11" s="145"/>
      <c r="AQ11" s="143"/>
      <c r="AR11" s="144"/>
      <c r="AS11" s="145"/>
      <c r="AT11" s="143"/>
      <c r="AU11" s="144"/>
      <c r="AV11" s="145"/>
    </row>
    <row r="12" spans="2:50" x14ac:dyDescent="0.3">
      <c r="C12" s="42" t="s">
        <v>61</v>
      </c>
      <c r="D12" s="143"/>
      <c r="E12" s="144"/>
      <c r="F12" s="145"/>
      <c r="G12" s="143"/>
      <c r="H12" s="144"/>
      <c r="I12" s="145"/>
      <c r="J12" s="143"/>
      <c r="K12" s="144"/>
      <c r="L12" s="145"/>
      <c r="M12" s="143"/>
      <c r="N12" s="144"/>
      <c r="O12" s="145"/>
      <c r="P12" s="143"/>
      <c r="Q12" s="144"/>
      <c r="R12" s="145"/>
      <c r="S12" s="143"/>
      <c r="T12" s="144"/>
      <c r="U12" s="145"/>
      <c r="V12" s="143"/>
      <c r="W12" s="144"/>
      <c r="X12" s="145"/>
      <c r="Y12" s="143"/>
      <c r="Z12" s="144"/>
      <c r="AA12" s="145"/>
      <c r="AB12" s="143"/>
      <c r="AC12" s="144"/>
      <c r="AD12" s="145"/>
      <c r="AE12" s="143"/>
      <c r="AF12" s="144"/>
      <c r="AG12" s="145"/>
      <c r="AH12" s="143"/>
      <c r="AI12" s="144"/>
      <c r="AJ12" s="145"/>
      <c r="AK12" s="143"/>
      <c r="AL12" s="144"/>
      <c r="AM12" s="145"/>
      <c r="AN12" s="143"/>
      <c r="AO12" s="144"/>
      <c r="AP12" s="145"/>
      <c r="AQ12" s="143"/>
      <c r="AR12" s="144"/>
      <c r="AS12" s="145"/>
      <c r="AT12" s="143"/>
      <c r="AU12" s="144"/>
      <c r="AV12" s="145"/>
    </row>
    <row r="13" spans="2:50" x14ac:dyDescent="0.3">
      <c r="C13" s="42" t="s">
        <v>62</v>
      </c>
      <c r="D13" s="143"/>
      <c r="E13" s="144"/>
      <c r="F13" s="145"/>
      <c r="G13" s="143"/>
      <c r="H13" s="144"/>
      <c r="I13" s="145"/>
      <c r="J13" s="143"/>
      <c r="K13" s="144"/>
      <c r="L13" s="145"/>
      <c r="M13" s="143"/>
      <c r="N13" s="144"/>
      <c r="O13" s="145"/>
      <c r="P13" s="143"/>
      <c r="Q13" s="144"/>
      <c r="R13" s="145"/>
      <c r="S13" s="143"/>
      <c r="T13" s="144"/>
      <c r="U13" s="145"/>
      <c r="V13" s="143"/>
      <c r="W13" s="144"/>
      <c r="X13" s="145"/>
      <c r="Y13" s="143"/>
      <c r="Z13" s="144"/>
      <c r="AA13" s="145"/>
      <c r="AB13" s="143"/>
      <c r="AC13" s="144"/>
      <c r="AD13" s="145"/>
      <c r="AE13" s="143"/>
      <c r="AF13" s="144"/>
      <c r="AG13" s="145"/>
      <c r="AH13" s="143"/>
      <c r="AI13" s="144"/>
      <c r="AJ13" s="145"/>
      <c r="AK13" s="143"/>
      <c r="AL13" s="144"/>
      <c r="AM13" s="145"/>
      <c r="AN13" s="143"/>
      <c r="AO13" s="144"/>
      <c r="AP13" s="145"/>
      <c r="AQ13" s="143"/>
      <c r="AR13" s="144"/>
      <c r="AS13" s="145"/>
      <c r="AT13" s="143"/>
      <c r="AU13" s="144"/>
      <c r="AV13" s="145"/>
    </row>
    <row r="14" spans="2:50" ht="18" customHeight="1" x14ac:dyDescent="0.3">
      <c r="C14" s="42" t="s">
        <v>63</v>
      </c>
      <c r="D14" s="143"/>
      <c r="E14" s="144"/>
      <c r="F14" s="145"/>
      <c r="G14" s="143"/>
      <c r="H14" s="144"/>
      <c r="I14" s="145"/>
      <c r="J14" s="143"/>
      <c r="K14" s="144"/>
      <c r="L14" s="145"/>
      <c r="M14" s="143"/>
      <c r="N14" s="144"/>
      <c r="O14" s="145"/>
      <c r="P14" s="143"/>
      <c r="Q14" s="144"/>
      <c r="R14" s="145"/>
      <c r="S14" s="143"/>
      <c r="T14" s="144"/>
      <c r="U14" s="145"/>
      <c r="V14" s="143"/>
      <c r="W14" s="144"/>
      <c r="X14" s="145"/>
      <c r="Y14" s="143"/>
      <c r="Z14" s="144"/>
      <c r="AA14" s="145"/>
      <c r="AB14" s="143"/>
      <c r="AC14" s="144"/>
      <c r="AD14" s="145"/>
      <c r="AE14" s="143"/>
      <c r="AF14" s="144"/>
      <c r="AG14" s="145"/>
      <c r="AH14" s="143"/>
      <c r="AI14" s="144"/>
      <c r="AJ14" s="145"/>
      <c r="AK14" s="143"/>
      <c r="AL14" s="144"/>
      <c r="AM14" s="145"/>
      <c r="AN14" s="143"/>
      <c r="AO14" s="144"/>
      <c r="AP14" s="145"/>
      <c r="AQ14" s="143"/>
      <c r="AR14" s="144"/>
      <c r="AS14" s="145"/>
      <c r="AT14" s="143"/>
      <c r="AU14" s="144"/>
      <c r="AV14" s="145"/>
    </row>
    <row r="15" spans="2:50" x14ac:dyDescent="0.3">
      <c r="C15" s="42" t="s">
        <v>64</v>
      </c>
      <c r="D15" s="143"/>
      <c r="E15" s="144"/>
      <c r="F15" s="145"/>
      <c r="G15" s="143"/>
      <c r="H15" s="144"/>
      <c r="I15" s="145"/>
      <c r="J15" s="143"/>
      <c r="K15" s="144"/>
      <c r="L15" s="145"/>
      <c r="M15" s="143"/>
      <c r="N15" s="144"/>
      <c r="O15" s="145"/>
      <c r="P15" s="143"/>
      <c r="Q15" s="144"/>
      <c r="R15" s="145"/>
      <c r="S15" s="143"/>
      <c r="T15" s="144"/>
      <c r="U15" s="145"/>
      <c r="V15" s="143"/>
      <c r="W15" s="144"/>
      <c r="X15" s="145"/>
      <c r="Y15" s="143"/>
      <c r="Z15" s="144"/>
      <c r="AA15" s="145"/>
      <c r="AB15" s="143"/>
      <c r="AC15" s="144"/>
      <c r="AD15" s="145"/>
      <c r="AE15" s="143"/>
      <c r="AF15" s="144"/>
      <c r="AG15" s="145"/>
      <c r="AH15" s="143"/>
      <c r="AI15" s="144"/>
      <c r="AJ15" s="145"/>
      <c r="AK15" s="143"/>
      <c r="AL15" s="144"/>
      <c r="AM15" s="145"/>
      <c r="AN15" s="143"/>
      <c r="AO15" s="144"/>
      <c r="AP15" s="145"/>
      <c r="AQ15" s="143"/>
      <c r="AR15" s="144"/>
      <c r="AS15" s="145"/>
      <c r="AT15" s="143"/>
      <c r="AU15" s="144"/>
      <c r="AV15" s="145"/>
    </row>
    <row r="16" spans="2:50" x14ac:dyDescent="0.3">
      <c r="C16" s="42" t="s">
        <v>65</v>
      </c>
      <c r="D16" s="143"/>
      <c r="E16" s="144"/>
      <c r="F16" s="145"/>
      <c r="G16" s="143"/>
      <c r="H16" s="144"/>
      <c r="I16" s="145"/>
      <c r="J16" s="143"/>
      <c r="K16" s="144"/>
      <c r="L16" s="145"/>
      <c r="M16" s="143"/>
      <c r="N16" s="144"/>
      <c r="O16" s="145"/>
      <c r="P16" s="143"/>
      <c r="Q16" s="144"/>
      <c r="R16" s="145"/>
      <c r="S16" s="143"/>
      <c r="T16" s="144"/>
      <c r="U16" s="145"/>
      <c r="V16" s="143"/>
      <c r="W16" s="144"/>
      <c r="X16" s="145"/>
      <c r="Y16" s="143"/>
      <c r="Z16" s="144"/>
      <c r="AA16" s="145"/>
      <c r="AB16" s="143"/>
      <c r="AC16" s="144"/>
      <c r="AD16" s="145"/>
      <c r="AE16" s="143"/>
      <c r="AF16" s="144"/>
      <c r="AG16" s="145"/>
      <c r="AH16" s="143"/>
      <c r="AI16" s="144"/>
      <c r="AJ16" s="145"/>
      <c r="AK16" s="143"/>
      <c r="AL16" s="144"/>
      <c r="AM16" s="145"/>
      <c r="AN16" s="143"/>
      <c r="AO16" s="144"/>
      <c r="AP16" s="145"/>
      <c r="AQ16" s="143"/>
      <c r="AR16" s="144"/>
      <c r="AS16" s="145"/>
      <c r="AT16" s="143"/>
      <c r="AU16" s="144"/>
      <c r="AV16" s="145"/>
    </row>
    <row r="17" spans="3:48" x14ac:dyDescent="0.3">
      <c r="C17" s="42" t="s">
        <v>66</v>
      </c>
      <c r="D17" s="143"/>
      <c r="E17" s="144"/>
      <c r="F17" s="145"/>
      <c r="G17" s="143"/>
      <c r="H17" s="144"/>
      <c r="I17" s="145"/>
      <c r="J17" s="143"/>
      <c r="K17" s="144"/>
      <c r="L17" s="145"/>
      <c r="M17" s="143"/>
      <c r="N17" s="144"/>
      <c r="O17" s="145"/>
      <c r="P17" s="143"/>
      <c r="Q17" s="144"/>
      <c r="R17" s="145"/>
      <c r="S17" s="143"/>
      <c r="T17" s="144"/>
      <c r="U17" s="145"/>
      <c r="V17" s="143"/>
      <c r="W17" s="144"/>
      <c r="X17" s="145"/>
      <c r="Y17" s="143"/>
      <c r="Z17" s="144"/>
      <c r="AA17" s="145"/>
      <c r="AB17" s="143"/>
      <c r="AC17" s="144"/>
      <c r="AD17" s="145"/>
      <c r="AE17" s="143"/>
      <c r="AF17" s="144"/>
      <c r="AG17" s="145"/>
      <c r="AH17" s="143"/>
      <c r="AI17" s="144"/>
      <c r="AJ17" s="145"/>
      <c r="AK17" s="143"/>
      <c r="AL17" s="144"/>
      <c r="AM17" s="145"/>
      <c r="AN17" s="143"/>
      <c r="AO17" s="144"/>
      <c r="AP17" s="145"/>
      <c r="AQ17" s="143"/>
      <c r="AR17" s="144"/>
      <c r="AS17" s="145"/>
      <c r="AT17" s="143"/>
      <c r="AU17" s="144"/>
      <c r="AV17" s="145"/>
    </row>
    <row r="18" spans="3:48" x14ac:dyDescent="0.3">
      <c r="C18" s="42" t="s">
        <v>67</v>
      </c>
      <c r="D18" s="143"/>
      <c r="E18" s="144"/>
      <c r="F18" s="145"/>
      <c r="G18" s="143"/>
      <c r="H18" s="144"/>
      <c r="I18" s="145"/>
      <c r="J18" s="143"/>
      <c r="K18" s="144"/>
      <c r="L18" s="145"/>
      <c r="M18" s="143"/>
      <c r="N18" s="144"/>
      <c r="O18" s="145"/>
      <c r="P18" s="143"/>
      <c r="Q18" s="144"/>
      <c r="R18" s="145"/>
      <c r="S18" s="143"/>
      <c r="T18" s="144"/>
      <c r="U18" s="145"/>
      <c r="V18" s="143"/>
      <c r="W18" s="144"/>
      <c r="X18" s="145"/>
      <c r="Y18" s="143"/>
      <c r="Z18" s="144"/>
      <c r="AA18" s="145"/>
      <c r="AB18" s="143"/>
      <c r="AC18" s="144"/>
      <c r="AD18" s="145"/>
      <c r="AE18" s="143"/>
      <c r="AF18" s="144"/>
      <c r="AG18" s="145"/>
      <c r="AH18" s="143"/>
      <c r="AI18" s="144"/>
      <c r="AJ18" s="145"/>
      <c r="AK18" s="143"/>
      <c r="AL18" s="144"/>
      <c r="AM18" s="145"/>
      <c r="AN18" s="143"/>
      <c r="AO18" s="144"/>
      <c r="AP18" s="145"/>
      <c r="AQ18" s="143"/>
      <c r="AR18" s="144"/>
      <c r="AS18" s="145"/>
      <c r="AT18" s="143"/>
      <c r="AU18" s="144"/>
      <c r="AV18" s="145"/>
    </row>
    <row r="19" spans="3:48" x14ac:dyDescent="0.3">
      <c r="C19" s="42" t="s">
        <v>68</v>
      </c>
      <c r="D19" s="143"/>
      <c r="E19" s="144"/>
      <c r="F19" s="145"/>
      <c r="G19" s="143"/>
      <c r="H19" s="144"/>
      <c r="I19" s="145"/>
      <c r="J19" s="143"/>
      <c r="K19" s="144"/>
      <c r="L19" s="145"/>
      <c r="M19" s="143"/>
      <c r="N19" s="144"/>
      <c r="O19" s="145"/>
      <c r="P19" s="143"/>
      <c r="Q19" s="144"/>
      <c r="R19" s="145"/>
      <c r="S19" s="143"/>
      <c r="T19" s="144"/>
      <c r="U19" s="145"/>
      <c r="V19" s="143"/>
      <c r="W19" s="144"/>
      <c r="X19" s="145"/>
      <c r="Y19" s="143"/>
      <c r="Z19" s="144"/>
      <c r="AA19" s="145"/>
      <c r="AB19" s="143"/>
      <c r="AC19" s="144"/>
      <c r="AD19" s="145"/>
      <c r="AE19" s="143"/>
      <c r="AF19" s="144"/>
      <c r="AG19" s="145"/>
      <c r="AH19" s="143"/>
      <c r="AI19" s="144"/>
      <c r="AJ19" s="145"/>
      <c r="AK19" s="143"/>
      <c r="AL19" s="144"/>
      <c r="AM19" s="145"/>
      <c r="AN19" s="143"/>
      <c r="AO19" s="144"/>
      <c r="AP19" s="145"/>
      <c r="AQ19" s="143"/>
      <c r="AR19" s="144"/>
      <c r="AS19" s="145"/>
      <c r="AT19" s="143"/>
      <c r="AU19" s="144"/>
      <c r="AV19" s="145"/>
    </row>
    <row r="20" spans="3:48" x14ac:dyDescent="0.3">
      <c r="C20" s="42" t="s">
        <v>69</v>
      </c>
      <c r="D20" s="143"/>
      <c r="E20" s="144"/>
      <c r="F20" s="145"/>
      <c r="G20" s="143"/>
      <c r="H20" s="144"/>
      <c r="I20" s="145"/>
      <c r="J20" s="143"/>
      <c r="K20" s="144"/>
      <c r="L20" s="145"/>
      <c r="M20" s="143"/>
      <c r="N20" s="144"/>
      <c r="O20" s="145"/>
      <c r="P20" s="143"/>
      <c r="Q20" s="144"/>
      <c r="R20" s="145"/>
      <c r="S20" s="143"/>
      <c r="T20" s="144"/>
      <c r="U20" s="145"/>
      <c r="V20" s="143"/>
      <c r="W20" s="144"/>
      <c r="X20" s="145"/>
      <c r="Y20" s="143"/>
      <c r="Z20" s="144"/>
      <c r="AA20" s="145"/>
      <c r="AB20" s="143"/>
      <c r="AC20" s="144"/>
      <c r="AD20" s="145"/>
      <c r="AE20" s="143"/>
      <c r="AF20" s="144"/>
      <c r="AG20" s="145"/>
      <c r="AH20" s="143"/>
      <c r="AI20" s="144"/>
      <c r="AJ20" s="145"/>
      <c r="AK20" s="143"/>
      <c r="AL20" s="144"/>
      <c r="AM20" s="145"/>
      <c r="AN20" s="143"/>
      <c r="AO20" s="144"/>
      <c r="AP20" s="145"/>
      <c r="AQ20" s="143"/>
      <c r="AR20" s="144"/>
      <c r="AS20" s="145"/>
      <c r="AT20" s="143"/>
      <c r="AU20" s="144"/>
      <c r="AV20" s="145"/>
    </row>
    <row r="21" spans="3:48" x14ac:dyDescent="0.3">
      <c r="C21" s="42" t="s">
        <v>70</v>
      </c>
      <c r="D21" s="143"/>
      <c r="E21" s="144"/>
      <c r="F21" s="145"/>
      <c r="G21" s="143"/>
      <c r="H21" s="144"/>
      <c r="I21" s="145"/>
      <c r="J21" s="143"/>
      <c r="K21" s="144"/>
      <c r="L21" s="145"/>
      <c r="M21" s="143"/>
      <c r="N21" s="144"/>
      <c r="O21" s="145"/>
      <c r="P21" s="143"/>
      <c r="Q21" s="144"/>
      <c r="R21" s="145"/>
      <c r="S21" s="143"/>
      <c r="T21" s="144"/>
      <c r="U21" s="145"/>
      <c r="V21" s="143"/>
      <c r="W21" s="144"/>
      <c r="X21" s="145"/>
      <c r="Y21" s="143"/>
      <c r="Z21" s="144"/>
      <c r="AA21" s="145"/>
      <c r="AB21" s="143"/>
      <c r="AC21" s="144"/>
      <c r="AD21" s="145"/>
      <c r="AE21" s="143"/>
      <c r="AF21" s="144"/>
      <c r="AG21" s="145"/>
      <c r="AH21" s="143"/>
      <c r="AI21" s="144"/>
      <c r="AJ21" s="145"/>
      <c r="AK21" s="143"/>
      <c r="AL21" s="144"/>
      <c r="AM21" s="145"/>
      <c r="AN21" s="143"/>
      <c r="AO21" s="144"/>
      <c r="AP21" s="145"/>
      <c r="AQ21" s="143"/>
      <c r="AR21" s="144"/>
      <c r="AS21" s="145"/>
      <c r="AT21" s="143"/>
      <c r="AU21" s="144"/>
      <c r="AV21" s="145"/>
    </row>
    <row r="22" spans="3:48" x14ac:dyDescent="0.3">
      <c r="C22" s="42" t="s">
        <v>71</v>
      </c>
      <c r="D22" s="143"/>
      <c r="E22" s="144"/>
      <c r="F22" s="145"/>
      <c r="G22" s="143"/>
      <c r="H22" s="144"/>
      <c r="I22" s="145"/>
      <c r="J22" s="143"/>
      <c r="K22" s="144"/>
      <c r="L22" s="145"/>
      <c r="M22" s="143"/>
      <c r="N22" s="144"/>
      <c r="O22" s="145"/>
      <c r="P22" s="143"/>
      <c r="Q22" s="144"/>
      <c r="R22" s="145"/>
      <c r="S22" s="143"/>
      <c r="T22" s="144"/>
      <c r="U22" s="145"/>
      <c r="V22" s="143"/>
      <c r="W22" s="144"/>
      <c r="X22" s="145"/>
      <c r="Y22" s="143"/>
      <c r="Z22" s="144"/>
      <c r="AA22" s="145"/>
      <c r="AB22" s="143"/>
      <c r="AC22" s="144"/>
      <c r="AD22" s="145"/>
      <c r="AE22" s="143"/>
      <c r="AF22" s="144"/>
      <c r="AG22" s="145"/>
      <c r="AH22" s="143"/>
      <c r="AI22" s="144"/>
      <c r="AJ22" s="145"/>
      <c r="AK22" s="143"/>
      <c r="AL22" s="144"/>
      <c r="AM22" s="145"/>
      <c r="AN22" s="143"/>
      <c r="AO22" s="144"/>
      <c r="AP22" s="145"/>
      <c r="AQ22" s="143"/>
      <c r="AR22" s="144"/>
      <c r="AS22" s="145"/>
      <c r="AT22" s="143"/>
      <c r="AU22" s="144"/>
      <c r="AV22" s="145"/>
    </row>
    <row r="23" spans="3:48" x14ac:dyDescent="0.3">
      <c r="C23" s="42" t="s">
        <v>72</v>
      </c>
      <c r="D23" s="143"/>
      <c r="E23" s="144"/>
      <c r="F23" s="145"/>
      <c r="G23" s="143"/>
      <c r="H23" s="144"/>
      <c r="I23" s="145"/>
      <c r="J23" s="143"/>
      <c r="K23" s="144"/>
      <c r="L23" s="145"/>
      <c r="M23" s="143"/>
      <c r="N23" s="144"/>
      <c r="O23" s="145"/>
      <c r="P23" s="143"/>
      <c r="Q23" s="144"/>
      <c r="R23" s="145"/>
      <c r="S23" s="143"/>
      <c r="T23" s="144"/>
      <c r="U23" s="145"/>
      <c r="V23" s="143"/>
      <c r="W23" s="144"/>
      <c r="X23" s="145"/>
      <c r="Y23" s="143"/>
      <c r="Z23" s="144"/>
      <c r="AA23" s="145"/>
      <c r="AB23" s="143"/>
      <c r="AC23" s="144"/>
      <c r="AD23" s="145"/>
      <c r="AE23" s="143"/>
      <c r="AF23" s="144"/>
      <c r="AG23" s="145"/>
      <c r="AH23" s="143"/>
      <c r="AI23" s="144"/>
      <c r="AJ23" s="145"/>
      <c r="AK23" s="143"/>
      <c r="AL23" s="144"/>
      <c r="AM23" s="145"/>
      <c r="AN23" s="143"/>
      <c r="AO23" s="144"/>
      <c r="AP23" s="145"/>
      <c r="AQ23" s="143"/>
      <c r="AR23" s="144"/>
      <c r="AS23" s="145"/>
      <c r="AT23" s="143"/>
      <c r="AU23" s="144"/>
      <c r="AV23" s="145"/>
    </row>
    <row r="24" spans="3:48" x14ac:dyDescent="0.3">
      <c r="C24" s="42" t="s">
        <v>73</v>
      </c>
      <c r="D24" s="143"/>
      <c r="E24" s="144"/>
      <c r="F24" s="145"/>
      <c r="G24" s="143"/>
      <c r="H24" s="144"/>
      <c r="I24" s="145"/>
      <c r="J24" s="143"/>
      <c r="K24" s="144"/>
      <c r="L24" s="145"/>
      <c r="M24" s="143"/>
      <c r="N24" s="144"/>
      <c r="O24" s="145"/>
      <c r="P24" s="143"/>
      <c r="Q24" s="144"/>
      <c r="R24" s="145"/>
      <c r="S24" s="143"/>
      <c r="T24" s="144"/>
      <c r="U24" s="145"/>
      <c r="V24" s="143"/>
      <c r="W24" s="144"/>
      <c r="X24" s="145"/>
      <c r="Y24" s="143"/>
      <c r="Z24" s="144"/>
      <c r="AA24" s="145"/>
      <c r="AB24" s="143"/>
      <c r="AC24" s="144"/>
      <c r="AD24" s="145"/>
      <c r="AE24" s="143"/>
      <c r="AF24" s="144"/>
      <c r="AG24" s="145"/>
      <c r="AH24" s="143"/>
      <c r="AI24" s="144"/>
      <c r="AJ24" s="145"/>
      <c r="AK24" s="143"/>
      <c r="AL24" s="144"/>
      <c r="AM24" s="145"/>
      <c r="AN24" s="143"/>
      <c r="AO24" s="144"/>
      <c r="AP24" s="145"/>
      <c r="AQ24" s="143"/>
      <c r="AR24" s="144"/>
      <c r="AS24" s="145"/>
      <c r="AT24" s="143"/>
      <c r="AU24" s="144"/>
      <c r="AV24" s="145"/>
    </row>
    <row r="25" spans="3:48" ht="16.5" customHeight="1" x14ac:dyDescent="0.3">
      <c r="C25" s="42" t="s">
        <v>74</v>
      </c>
      <c r="D25" s="143"/>
      <c r="E25" s="144"/>
      <c r="F25" s="145"/>
      <c r="G25" s="143"/>
      <c r="H25" s="144"/>
      <c r="I25" s="145"/>
      <c r="J25" s="143"/>
      <c r="K25" s="144"/>
      <c r="L25" s="145"/>
      <c r="M25" s="143"/>
      <c r="N25" s="144"/>
      <c r="O25" s="145"/>
      <c r="P25" s="143"/>
      <c r="Q25" s="144"/>
      <c r="R25" s="145"/>
      <c r="S25" s="143"/>
      <c r="T25" s="144"/>
      <c r="U25" s="145"/>
      <c r="V25" s="143"/>
      <c r="W25" s="144"/>
      <c r="X25" s="145"/>
      <c r="Y25" s="143"/>
      <c r="Z25" s="144"/>
      <c r="AA25" s="145"/>
      <c r="AB25" s="143"/>
      <c r="AC25" s="144"/>
      <c r="AD25" s="145"/>
      <c r="AE25" s="143"/>
      <c r="AF25" s="144"/>
      <c r="AG25" s="145"/>
      <c r="AH25" s="143"/>
      <c r="AI25" s="144"/>
      <c r="AJ25" s="145"/>
      <c r="AK25" s="143"/>
      <c r="AL25" s="144"/>
      <c r="AM25" s="145"/>
      <c r="AN25" s="143"/>
      <c r="AO25" s="144"/>
      <c r="AP25" s="145"/>
      <c r="AQ25" s="143"/>
      <c r="AR25" s="144"/>
      <c r="AS25" s="145"/>
      <c r="AT25" s="143"/>
      <c r="AU25" s="144"/>
      <c r="AV25" s="145"/>
    </row>
    <row r="26" spans="3:48" x14ac:dyDescent="0.3">
      <c r="C26" s="42" t="s">
        <v>75</v>
      </c>
      <c r="D26" s="143"/>
      <c r="E26" s="144"/>
      <c r="F26" s="145"/>
      <c r="G26" s="143"/>
      <c r="H26" s="144"/>
      <c r="I26" s="145"/>
      <c r="J26" s="143"/>
      <c r="K26" s="144"/>
      <c r="L26" s="145"/>
      <c r="M26" s="143"/>
      <c r="N26" s="144"/>
      <c r="O26" s="145"/>
      <c r="P26" s="143"/>
      <c r="Q26" s="144"/>
      <c r="R26" s="145"/>
      <c r="S26" s="143"/>
      <c r="T26" s="144"/>
      <c r="U26" s="145"/>
      <c r="V26" s="143"/>
      <c r="W26" s="144"/>
      <c r="X26" s="145"/>
      <c r="Y26" s="143"/>
      <c r="Z26" s="144"/>
      <c r="AA26" s="145"/>
      <c r="AB26" s="143"/>
      <c r="AC26" s="144"/>
      <c r="AD26" s="145"/>
      <c r="AE26" s="143"/>
      <c r="AF26" s="144"/>
      <c r="AG26" s="145"/>
      <c r="AH26" s="143"/>
      <c r="AI26" s="144"/>
      <c r="AJ26" s="145"/>
      <c r="AK26" s="143"/>
      <c r="AL26" s="144"/>
      <c r="AM26" s="145"/>
      <c r="AN26" s="143"/>
      <c r="AO26" s="144"/>
      <c r="AP26" s="145"/>
      <c r="AQ26" s="143"/>
      <c r="AR26" s="144"/>
      <c r="AS26" s="145"/>
      <c r="AT26" s="143"/>
      <c r="AU26" s="144"/>
      <c r="AV26" s="145"/>
    </row>
    <row r="27" spans="3:48" x14ac:dyDescent="0.3">
      <c r="C27" s="42" t="s">
        <v>76</v>
      </c>
      <c r="D27" s="143"/>
      <c r="E27" s="144"/>
      <c r="F27" s="145"/>
      <c r="G27" s="143"/>
      <c r="H27" s="144"/>
      <c r="I27" s="145"/>
      <c r="J27" s="143"/>
      <c r="K27" s="144"/>
      <c r="L27" s="145"/>
      <c r="M27" s="143"/>
      <c r="N27" s="144"/>
      <c r="O27" s="145"/>
      <c r="P27" s="143"/>
      <c r="Q27" s="144"/>
      <c r="R27" s="145"/>
      <c r="S27" s="143"/>
      <c r="T27" s="144"/>
      <c r="U27" s="145"/>
      <c r="V27" s="143"/>
      <c r="W27" s="144"/>
      <c r="X27" s="145"/>
      <c r="Y27" s="143"/>
      <c r="Z27" s="144"/>
      <c r="AA27" s="145"/>
      <c r="AB27" s="143"/>
      <c r="AC27" s="144"/>
      <c r="AD27" s="145"/>
      <c r="AE27" s="143"/>
      <c r="AF27" s="144"/>
      <c r="AG27" s="145"/>
      <c r="AH27" s="143"/>
      <c r="AI27" s="144"/>
      <c r="AJ27" s="145"/>
      <c r="AK27" s="143"/>
      <c r="AL27" s="144"/>
      <c r="AM27" s="145"/>
      <c r="AN27" s="143"/>
      <c r="AO27" s="144"/>
      <c r="AP27" s="145"/>
      <c r="AQ27" s="143"/>
      <c r="AR27" s="144"/>
      <c r="AS27" s="145"/>
      <c r="AT27" s="143"/>
      <c r="AU27" s="144"/>
      <c r="AV27" s="145"/>
    </row>
    <row r="28" spans="3:48" x14ac:dyDescent="0.3">
      <c r="C28" s="42" t="s">
        <v>77</v>
      </c>
      <c r="D28" s="143"/>
      <c r="E28" s="144"/>
      <c r="F28" s="145"/>
      <c r="G28" s="143"/>
      <c r="H28" s="144"/>
      <c r="I28" s="145"/>
      <c r="J28" s="143"/>
      <c r="K28" s="144"/>
      <c r="L28" s="145"/>
      <c r="M28" s="143"/>
      <c r="N28" s="144"/>
      <c r="O28" s="145"/>
      <c r="P28" s="143"/>
      <c r="Q28" s="144"/>
      <c r="R28" s="145"/>
      <c r="S28" s="143"/>
      <c r="T28" s="144"/>
      <c r="U28" s="145"/>
      <c r="V28" s="143"/>
      <c r="W28" s="144"/>
      <c r="X28" s="145"/>
      <c r="Y28" s="143"/>
      <c r="Z28" s="144"/>
      <c r="AA28" s="145"/>
      <c r="AB28" s="143"/>
      <c r="AC28" s="144"/>
      <c r="AD28" s="145"/>
      <c r="AE28" s="143"/>
      <c r="AF28" s="144"/>
      <c r="AG28" s="145"/>
      <c r="AH28" s="143"/>
      <c r="AI28" s="144"/>
      <c r="AJ28" s="145"/>
      <c r="AK28" s="143"/>
      <c r="AL28" s="144"/>
      <c r="AM28" s="145"/>
      <c r="AN28" s="143"/>
      <c r="AO28" s="144"/>
      <c r="AP28" s="145"/>
      <c r="AQ28" s="143"/>
      <c r="AR28" s="144"/>
      <c r="AS28" s="145"/>
      <c r="AT28" s="143"/>
      <c r="AU28" s="144"/>
      <c r="AV28" s="145"/>
    </row>
    <row r="29" spans="3:48" x14ac:dyDescent="0.3">
      <c r="C29" s="42" t="s">
        <v>78</v>
      </c>
      <c r="D29" s="143"/>
      <c r="E29" s="144"/>
      <c r="F29" s="145"/>
      <c r="G29" s="143"/>
      <c r="H29" s="144"/>
      <c r="I29" s="145"/>
      <c r="J29" s="143"/>
      <c r="K29" s="144"/>
      <c r="L29" s="145"/>
      <c r="M29" s="143"/>
      <c r="N29" s="144"/>
      <c r="O29" s="145"/>
      <c r="P29" s="143"/>
      <c r="Q29" s="144"/>
      <c r="R29" s="145"/>
      <c r="S29" s="143"/>
      <c r="T29" s="144"/>
      <c r="U29" s="145"/>
      <c r="V29" s="143"/>
      <c r="W29" s="144"/>
      <c r="X29" s="145"/>
      <c r="Y29" s="143"/>
      <c r="Z29" s="144"/>
      <c r="AA29" s="145"/>
      <c r="AB29" s="143"/>
      <c r="AC29" s="144"/>
      <c r="AD29" s="145"/>
      <c r="AE29" s="143"/>
      <c r="AF29" s="144"/>
      <c r="AG29" s="145"/>
      <c r="AH29" s="143"/>
      <c r="AI29" s="144"/>
      <c r="AJ29" s="145"/>
      <c r="AK29" s="143"/>
      <c r="AL29" s="144"/>
      <c r="AM29" s="145"/>
      <c r="AN29" s="143"/>
      <c r="AO29" s="144"/>
      <c r="AP29" s="145"/>
      <c r="AQ29" s="143"/>
      <c r="AR29" s="144"/>
      <c r="AS29" s="145"/>
      <c r="AT29" s="143"/>
      <c r="AU29" s="144"/>
      <c r="AV29" s="145"/>
    </row>
    <row r="30" spans="3:48" x14ac:dyDescent="0.3">
      <c r="C30" s="42" t="s">
        <v>79</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3:48" x14ac:dyDescent="0.3">
      <c r="C31" s="42" t="s">
        <v>80</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3:48" x14ac:dyDescent="0.3">
      <c r="C32" s="42" t="s">
        <v>81</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3:48" x14ac:dyDescent="0.3">
      <c r="C33" s="42" t="s">
        <v>82</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row>
    <row r="34" spans="3:48" x14ac:dyDescent="0.3">
      <c r="C34" s="42" t="s">
        <v>83</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row>
    <row r="35" spans="3:48" x14ac:dyDescent="0.3">
      <c r="C35" s="42" t="s">
        <v>84</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row>
    <row r="36" spans="3:48" x14ac:dyDescent="0.3">
      <c r="C36" s="42" t="s">
        <v>85</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row>
    <row r="37" spans="3:48" s="65" customFormat="1" x14ac:dyDescent="0.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row>
    <row r="38" spans="3:48" x14ac:dyDescent="0.3">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sheetData>
  <mergeCells count="290">
    <mergeCell ref="AT25:AV25"/>
    <mergeCell ref="AT26:AV26"/>
    <mergeCell ref="AT27:AV27"/>
    <mergeCell ref="AT28:AV28"/>
    <mergeCell ref="AT29:AV29"/>
    <mergeCell ref="AQ28:AS28"/>
    <mergeCell ref="AQ29:AS29"/>
    <mergeCell ref="AT11:AV11"/>
    <mergeCell ref="AT12:AV12"/>
    <mergeCell ref="AT13:AV13"/>
    <mergeCell ref="AT14:AV14"/>
    <mergeCell ref="AT15:AV15"/>
    <mergeCell ref="AT16:AV16"/>
    <mergeCell ref="AT17:AV17"/>
    <mergeCell ref="AT18:AV18"/>
    <mergeCell ref="AT19:AV19"/>
    <mergeCell ref="AT20:AV20"/>
    <mergeCell ref="AT21:AV21"/>
    <mergeCell ref="AT22:AV22"/>
    <mergeCell ref="AT23:AV23"/>
    <mergeCell ref="AT24:AV24"/>
    <mergeCell ref="AQ23:AS23"/>
    <mergeCell ref="AQ24:AS24"/>
    <mergeCell ref="AQ25:AS25"/>
    <mergeCell ref="AQ26:AS26"/>
    <mergeCell ref="AQ27:AS27"/>
    <mergeCell ref="AN26:AP26"/>
    <mergeCell ref="AN27:AP27"/>
    <mergeCell ref="AN28:AP28"/>
    <mergeCell ref="AN29:AP29"/>
    <mergeCell ref="AQ11:AS11"/>
    <mergeCell ref="AQ12:AS12"/>
    <mergeCell ref="AQ13:AS13"/>
    <mergeCell ref="AQ14:AS14"/>
    <mergeCell ref="AQ15:AS15"/>
    <mergeCell ref="AQ16:AS16"/>
    <mergeCell ref="AQ17:AS17"/>
    <mergeCell ref="AQ18:AS18"/>
    <mergeCell ref="AQ19:AS19"/>
    <mergeCell ref="AQ20:AS20"/>
    <mergeCell ref="AQ21:AS21"/>
    <mergeCell ref="AQ22:AS22"/>
    <mergeCell ref="AN21:AP21"/>
    <mergeCell ref="AN22:AP22"/>
    <mergeCell ref="AN23:AP23"/>
    <mergeCell ref="AN24:AP24"/>
    <mergeCell ref="AN25:AP25"/>
    <mergeCell ref="AN16:AP16"/>
    <mergeCell ref="AN17:AP17"/>
    <mergeCell ref="AN18:AP18"/>
    <mergeCell ref="AN19:AP19"/>
    <mergeCell ref="AN20:AP20"/>
    <mergeCell ref="AN11:AP11"/>
    <mergeCell ref="AN12:AP12"/>
    <mergeCell ref="AN13:AP13"/>
    <mergeCell ref="AN14:AP14"/>
    <mergeCell ref="AN15:AP15"/>
    <mergeCell ref="AK25:AM25"/>
    <mergeCell ref="AK26:AM26"/>
    <mergeCell ref="AK27:AM27"/>
    <mergeCell ref="AK28:AM28"/>
    <mergeCell ref="AK29:AM29"/>
    <mergeCell ref="AH28:AJ28"/>
    <mergeCell ref="AH29:AJ29"/>
    <mergeCell ref="AK11:AM11"/>
    <mergeCell ref="AK12:AM12"/>
    <mergeCell ref="AK13:AM13"/>
    <mergeCell ref="AK14:AM14"/>
    <mergeCell ref="AK15:AM15"/>
    <mergeCell ref="AK16:AM16"/>
    <mergeCell ref="AK17:AM17"/>
    <mergeCell ref="AK18:AM18"/>
    <mergeCell ref="AK19:AM19"/>
    <mergeCell ref="AK20:AM20"/>
    <mergeCell ref="AK21:AM21"/>
    <mergeCell ref="AK22:AM22"/>
    <mergeCell ref="AK23:AM23"/>
    <mergeCell ref="AK24:AM24"/>
    <mergeCell ref="AH23:AJ23"/>
    <mergeCell ref="AH24:AJ24"/>
    <mergeCell ref="AH25:AJ25"/>
    <mergeCell ref="AH26:AJ26"/>
    <mergeCell ref="AH27:AJ27"/>
    <mergeCell ref="AE26:AG26"/>
    <mergeCell ref="AE27:AG27"/>
    <mergeCell ref="AE28:AG28"/>
    <mergeCell ref="AE29:AG29"/>
    <mergeCell ref="AH11:AJ11"/>
    <mergeCell ref="AH12:AJ12"/>
    <mergeCell ref="AH13:AJ13"/>
    <mergeCell ref="AH14:AJ14"/>
    <mergeCell ref="AH15:AJ15"/>
    <mergeCell ref="AH16:AJ16"/>
    <mergeCell ref="AH17:AJ17"/>
    <mergeCell ref="AH18:AJ18"/>
    <mergeCell ref="AH19:AJ19"/>
    <mergeCell ref="AH20:AJ20"/>
    <mergeCell ref="AH21:AJ21"/>
    <mergeCell ref="AH22:AJ22"/>
    <mergeCell ref="AE21:AG21"/>
    <mergeCell ref="AE22:AG22"/>
    <mergeCell ref="AE23:AG23"/>
    <mergeCell ref="AE24:AG24"/>
    <mergeCell ref="AE25:AG25"/>
    <mergeCell ref="AE16:AG16"/>
    <mergeCell ref="AE17:AG17"/>
    <mergeCell ref="AE18:AG18"/>
    <mergeCell ref="AE19:AG19"/>
    <mergeCell ref="AE20:AG20"/>
    <mergeCell ref="AE11:AG11"/>
    <mergeCell ref="AE12:AG12"/>
    <mergeCell ref="AE13:AG13"/>
    <mergeCell ref="AE14:AG14"/>
    <mergeCell ref="AE15:AG15"/>
    <mergeCell ref="AB25:AD25"/>
    <mergeCell ref="AB26:AD26"/>
    <mergeCell ref="AB27:AD27"/>
    <mergeCell ref="AB28:AD28"/>
    <mergeCell ref="AB29:AD29"/>
    <mergeCell ref="Y28:AA28"/>
    <mergeCell ref="Y29:AA29"/>
    <mergeCell ref="AB11:AD11"/>
    <mergeCell ref="AB12:AD12"/>
    <mergeCell ref="AB13:AD13"/>
    <mergeCell ref="AB14:AD14"/>
    <mergeCell ref="AB15:AD15"/>
    <mergeCell ref="AB16:AD16"/>
    <mergeCell ref="AB17:AD17"/>
    <mergeCell ref="AB18:AD18"/>
    <mergeCell ref="AB19:AD19"/>
    <mergeCell ref="AB20:AD20"/>
    <mergeCell ref="AB21:AD21"/>
    <mergeCell ref="AB22:AD22"/>
    <mergeCell ref="AB23:AD23"/>
    <mergeCell ref="AB24:AD24"/>
    <mergeCell ref="Y23:AA23"/>
    <mergeCell ref="Y24:AA24"/>
    <mergeCell ref="Y25:AA25"/>
    <mergeCell ref="Y27:AA27"/>
    <mergeCell ref="V26:X26"/>
    <mergeCell ref="V27:X27"/>
    <mergeCell ref="V28:X28"/>
    <mergeCell ref="V29:X29"/>
    <mergeCell ref="Y11:AA11"/>
    <mergeCell ref="Y12:AA12"/>
    <mergeCell ref="Y13:AA13"/>
    <mergeCell ref="Y14:AA14"/>
    <mergeCell ref="Y15:AA15"/>
    <mergeCell ref="Y16:AA16"/>
    <mergeCell ref="Y17:AA17"/>
    <mergeCell ref="Y18:AA18"/>
    <mergeCell ref="Y19:AA19"/>
    <mergeCell ref="Y20:AA20"/>
    <mergeCell ref="Y21:AA21"/>
    <mergeCell ref="Y22:AA22"/>
    <mergeCell ref="V21:X21"/>
    <mergeCell ref="V22:X22"/>
    <mergeCell ref="V23:X23"/>
    <mergeCell ref="V24:X24"/>
    <mergeCell ref="V25:X25"/>
    <mergeCell ref="V16:X16"/>
    <mergeCell ref="V18:X18"/>
    <mergeCell ref="V19:X19"/>
    <mergeCell ref="V20:X20"/>
    <mergeCell ref="V11:X11"/>
    <mergeCell ref="V12:X12"/>
    <mergeCell ref="V13:X13"/>
    <mergeCell ref="V14:X14"/>
    <mergeCell ref="V15:X15"/>
    <mergeCell ref="Y26:AA26"/>
    <mergeCell ref="S25:U25"/>
    <mergeCell ref="S26:U26"/>
    <mergeCell ref="S27:U27"/>
    <mergeCell ref="S28:U28"/>
    <mergeCell ref="S29:U29"/>
    <mergeCell ref="P28:R28"/>
    <mergeCell ref="P29:R29"/>
    <mergeCell ref="S11:U11"/>
    <mergeCell ref="S12:U12"/>
    <mergeCell ref="S13:U13"/>
    <mergeCell ref="S14:U14"/>
    <mergeCell ref="S15:U15"/>
    <mergeCell ref="S16:U16"/>
    <mergeCell ref="S17:U17"/>
    <mergeCell ref="S18:U18"/>
    <mergeCell ref="S19:U19"/>
    <mergeCell ref="S20:U20"/>
    <mergeCell ref="S21:U21"/>
    <mergeCell ref="S22:U22"/>
    <mergeCell ref="S23:U23"/>
    <mergeCell ref="S24:U24"/>
    <mergeCell ref="P23:R23"/>
    <mergeCell ref="P24:R24"/>
    <mergeCell ref="P25:R25"/>
    <mergeCell ref="P26:R26"/>
    <mergeCell ref="P27:R27"/>
    <mergeCell ref="M26:O26"/>
    <mergeCell ref="M27:O27"/>
    <mergeCell ref="M28:O28"/>
    <mergeCell ref="M29:O29"/>
    <mergeCell ref="P11:R11"/>
    <mergeCell ref="P12:R12"/>
    <mergeCell ref="P13:R13"/>
    <mergeCell ref="P14:R14"/>
    <mergeCell ref="P15:R15"/>
    <mergeCell ref="P16:R16"/>
    <mergeCell ref="P17:R17"/>
    <mergeCell ref="P18:R18"/>
    <mergeCell ref="P19:R19"/>
    <mergeCell ref="P20:R20"/>
    <mergeCell ref="P21:R21"/>
    <mergeCell ref="P22:R22"/>
    <mergeCell ref="M21:O21"/>
    <mergeCell ref="M22:O22"/>
    <mergeCell ref="M23:O23"/>
    <mergeCell ref="M24:O24"/>
    <mergeCell ref="M25:O25"/>
    <mergeCell ref="M16:O16"/>
    <mergeCell ref="J25:L25"/>
    <mergeCell ref="J26:L26"/>
    <mergeCell ref="J27:L27"/>
    <mergeCell ref="J28:L28"/>
    <mergeCell ref="J29:L29"/>
    <mergeCell ref="G28:I28"/>
    <mergeCell ref="G29:I29"/>
    <mergeCell ref="J11:L11"/>
    <mergeCell ref="J12:L12"/>
    <mergeCell ref="J13:L13"/>
    <mergeCell ref="J14:L14"/>
    <mergeCell ref="J15:L15"/>
    <mergeCell ref="J16:L16"/>
    <mergeCell ref="J17:L17"/>
    <mergeCell ref="J18:L18"/>
    <mergeCell ref="J19:L19"/>
    <mergeCell ref="J20:L20"/>
    <mergeCell ref="J21:L21"/>
    <mergeCell ref="J22:L22"/>
    <mergeCell ref="J23:L23"/>
    <mergeCell ref="J24:L24"/>
    <mergeCell ref="G23:I23"/>
    <mergeCell ref="G24:I24"/>
    <mergeCell ref="G25:I25"/>
    <mergeCell ref="G26:I26"/>
    <mergeCell ref="G27:I27"/>
    <mergeCell ref="D26:F26"/>
    <mergeCell ref="D27:F27"/>
    <mergeCell ref="D28:F28"/>
    <mergeCell ref="D29:F29"/>
    <mergeCell ref="G11:I11"/>
    <mergeCell ref="G12:I12"/>
    <mergeCell ref="G13:I13"/>
    <mergeCell ref="G14:I14"/>
    <mergeCell ref="G15:I15"/>
    <mergeCell ref="G16:I16"/>
    <mergeCell ref="G17:I17"/>
    <mergeCell ref="G18:I18"/>
    <mergeCell ref="G19:I19"/>
    <mergeCell ref="G20:I20"/>
    <mergeCell ref="G21:I21"/>
    <mergeCell ref="G22:I22"/>
    <mergeCell ref="D21:F21"/>
    <mergeCell ref="D22:F22"/>
    <mergeCell ref="D23:F23"/>
    <mergeCell ref="D24:F24"/>
    <mergeCell ref="D25:F25"/>
    <mergeCell ref="D16:F16"/>
    <mergeCell ref="AN8:AV8"/>
    <mergeCell ref="D8:L8"/>
    <mergeCell ref="V8:AD8"/>
    <mergeCell ref="AE8:AM8"/>
    <mergeCell ref="M8:U8"/>
    <mergeCell ref="D17:F17"/>
    <mergeCell ref="D18:F18"/>
    <mergeCell ref="D19:F19"/>
    <mergeCell ref="D20:F20"/>
    <mergeCell ref="D11:F11"/>
    <mergeCell ref="D12:F12"/>
    <mergeCell ref="D13:F13"/>
    <mergeCell ref="D14:F14"/>
    <mergeCell ref="D15:F15"/>
    <mergeCell ref="M17:O17"/>
    <mergeCell ref="M18:O18"/>
    <mergeCell ref="M19:O19"/>
    <mergeCell ref="M20:O20"/>
    <mergeCell ref="M11:O11"/>
    <mergeCell ref="M12:O12"/>
    <mergeCell ref="M13:O13"/>
    <mergeCell ref="M14:O14"/>
    <mergeCell ref="M15:O15"/>
    <mergeCell ref="V17:X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6402-DDE0-4A02-BF9B-39340DC1E149}">
  <dimension ref="B2:H38"/>
  <sheetViews>
    <sheetView showGridLines="0" workbookViewId="0">
      <selection activeCell="B9" sqref="B9"/>
    </sheetView>
  </sheetViews>
  <sheetFormatPr defaultColWidth="11" defaultRowHeight="15.6" x14ac:dyDescent="0.3"/>
  <cols>
    <col min="1" max="1" width="3.296875" customWidth="1"/>
    <col min="3" max="3" width="25.796875" bestFit="1" customWidth="1"/>
    <col min="4" max="8" width="18.5" customWidth="1"/>
  </cols>
  <sheetData>
    <row r="2" spans="2:8" x14ac:dyDescent="0.3">
      <c r="B2" s="69" t="s">
        <v>7</v>
      </c>
    </row>
    <row r="3" spans="2:8" x14ac:dyDescent="0.3">
      <c r="B3" s="8" t="s">
        <v>95</v>
      </c>
    </row>
    <row r="4" spans="2:8" ht="9.75" customHeight="1" x14ac:dyDescent="0.3">
      <c r="B4" s="8"/>
    </row>
    <row r="5" spans="2:8" ht="9.75" customHeight="1" x14ac:dyDescent="0.3">
      <c r="B5" s="8"/>
    </row>
    <row r="6" spans="2:8" ht="9.75" customHeight="1" x14ac:dyDescent="0.3">
      <c r="B6" s="8"/>
    </row>
    <row r="7" spans="2:8" ht="9.75" customHeight="1" x14ac:dyDescent="0.3">
      <c r="B7" s="8"/>
    </row>
    <row r="8" spans="2:8" x14ac:dyDescent="0.3">
      <c r="B8" s="8"/>
    </row>
    <row r="9" spans="2:8" ht="24" customHeight="1" x14ac:dyDescent="0.3">
      <c r="C9" s="1"/>
      <c r="D9" s="146" t="s">
        <v>180</v>
      </c>
      <c r="E9" s="146"/>
      <c r="F9" s="146"/>
      <c r="G9" s="146"/>
      <c r="H9" s="146"/>
    </row>
    <row r="10" spans="2:8" x14ac:dyDescent="0.3">
      <c r="C10" s="33" t="s">
        <v>56</v>
      </c>
      <c r="D10" s="33" t="s">
        <v>44</v>
      </c>
      <c r="E10" s="33" t="s">
        <v>45</v>
      </c>
      <c r="F10" s="33" t="s">
        <v>46</v>
      </c>
      <c r="G10" s="33" t="s">
        <v>47</v>
      </c>
      <c r="H10" s="33" t="s">
        <v>48</v>
      </c>
    </row>
    <row r="11" spans="2:8" x14ac:dyDescent="0.3">
      <c r="C11" s="13" t="s">
        <v>60</v>
      </c>
      <c r="D11" s="74">
        <f>IFERROR(SUM('Long Term Rates'!D11:L11)/COUNTA('Long Term Rates'!D11:L11), 0)</f>
        <v>0</v>
      </c>
      <c r="E11" s="74">
        <f>IFERROR(SUM('Long Term Rates'!M11:U11)/COUNTA('Long Term Rates'!M11:U11), 0)</f>
        <v>0</v>
      </c>
      <c r="F11" s="74">
        <f>IFERROR(SUM('Long Term Rates'!V11:AD11)/COUNTA('Long Term Rates'!V11:AD11), 0)</f>
        <v>0</v>
      </c>
      <c r="G11" s="74">
        <f>IFERROR(SUM('Long Term Rates'!AE11:AM11)/COUNTA('Long Term Rates'!AE11:AM11), 0)</f>
        <v>0</v>
      </c>
      <c r="H11" s="74">
        <f>IFERROR(SUM('Long Term Rates'!AN11:AV11)/COUNTA('Long Term Rates'!AN11:AV11), 0)</f>
        <v>0</v>
      </c>
    </row>
    <row r="12" spans="2:8" x14ac:dyDescent="0.3">
      <c r="C12" s="13" t="s">
        <v>61</v>
      </c>
      <c r="D12" s="74">
        <f>IFERROR(SUM('Long Term Rates'!D12:L12)/COUNTA('Long Term Rates'!D12:L12), 0)</f>
        <v>0</v>
      </c>
      <c r="E12" s="74">
        <f>IFERROR(SUM('Long Term Rates'!M12:U12)/COUNTA('Long Term Rates'!M12:U12), 0)</f>
        <v>0</v>
      </c>
      <c r="F12" s="74">
        <f>IFERROR(SUM('Long Term Rates'!V12:AD12)/COUNTA('Long Term Rates'!V12:AD12), 0)</f>
        <v>0</v>
      </c>
      <c r="G12" s="74">
        <f>IFERROR(SUM('Long Term Rates'!AE12:AM12)/COUNTA('Long Term Rates'!AE12:AM12), 0)</f>
        <v>0</v>
      </c>
      <c r="H12" s="74">
        <f>IFERROR(SUM('Long Term Rates'!AN12:AV12)/COUNTA('Long Term Rates'!AN12:AV12), 0)</f>
        <v>0</v>
      </c>
    </row>
    <row r="13" spans="2:8" x14ac:dyDescent="0.3">
      <c r="C13" s="13" t="s">
        <v>62</v>
      </c>
      <c r="D13" s="74">
        <f>IFERROR(SUM('Long Term Rates'!D13:L13)/COUNTA('Long Term Rates'!D13:L13), 0)</f>
        <v>0</v>
      </c>
      <c r="E13" s="74">
        <f>IFERROR(SUM('Long Term Rates'!M13:U13)/COUNTA('Long Term Rates'!M13:U13), 0)</f>
        <v>0</v>
      </c>
      <c r="F13" s="74">
        <f>IFERROR(SUM('Long Term Rates'!V13:AD13)/COUNTA('Long Term Rates'!V13:AD13), 0)</f>
        <v>0</v>
      </c>
      <c r="G13" s="74">
        <f>IFERROR(SUM('Long Term Rates'!AE13:AM13)/COUNTA('Long Term Rates'!AE13:AM13), 0)</f>
        <v>0</v>
      </c>
      <c r="H13" s="74">
        <f>IFERROR(SUM('Long Term Rates'!AN13:AV13)/COUNTA('Long Term Rates'!AN13:AV13), 0)</f>
        <v>0</v>
      </c>
    </row>
    <row r="14" spans="2:8" x14ac:dyDescent="0.3">
      <c r="C14" s="13" t="s">
        <v>63</v>
      </c>
      <c r="D14" s="74">
        <f>IFERROR(SUM('Long Term Rates'!D14:L14)/COUNTA('Long Term Rates'!D14:L14), 0)</f>
        <v>0</v>
      </c>
      <c r="E14" s="74">
        <f>IFERROR(SUM('Long Term Rates'!M14:U14)/COUNTA('Long Term Rates'!M14:U14), 0)</f>
        <v>0</v>
      </c>
      <c r="F14" s="74">
        <f>IFERROR(SUM('Long Term Rates'!V14:AD14)/COUNTA('Long Term Rates'!V14:AD14), 0)</f>
        <v>0</v>
      </c>
      <c r="G14" s="74">
        <f>IFERROR(SUM('Long Term Rates'!AE14:AM14)/COUNTA('Long Term Rates'!AE14:AM14), 0)</f>
        <v>0</v>
      </c>
      <c r="H14" s="74">
        <f>IFERROR(SUM('Long Term Rates'!AN14:AV14)/COUNTA('Long Term Rates'!AN14:AV14), 0)</f>
        <v>0</v>
      </c>
    </row>
    <row r="15" spans="2:8" x14ac:dyDescent="0.3">
      <c r="C15" s="13" t="s">
        <v>64</v>
      </c>
      <c r="D15" s="74">
        <f>IFERROR(SUM('Long Term Rates'!D15:L15)/COUNTA('Long Term Rates'!D15:L15), 0)</f>
        <v>0</v>
      </c>
      <c r="E15" s="74">
        <f>IFERROR(SUM('Long Term Rates'!M15:U15)/COUNTA('Long Term Rates'!M15:U15), 0)</f>
        <v>0</v>
      </c>
      <c r="F15" s="74">
        <f>IFERROR(SUM('Long Term Rates'!V15:AD15)/COUNTA('Long Term Rates'!V15:AD15), 0)</f>
        <v>0</v>
      </c>
      <c r="G15" s="74">
        <f>IFERROR(SUM('Long Term Rates'!AE15:AM15)/COUNTA('Long Term Rates'!AE15:AM15), 0)</f>
        <v>0</v>
      </c>
      <c r="H15" s="74">
        <f>IFERROR(SUM('Long Term Rates'!AN15:AV15)/COUNTA('Long Term Rates'!AN15:AV15), 0)</f>
        <v>0</v>
      </c>
    </row>
    <row r="16" spans="2:8" x14ac:dyDescent="0.3">
      <c r="C16" s="13" t="s">
        <v>65</v>
      </c>
      <c r="D16" s="74">
        <f>IFERROR(SUM('Long Term Rates'!D16:L16)/COUNTA('Long Term Rates'!D16:L16), 0)</f>
        <v>0</v>
      </c>
      <c r="E16" s="74">
        <f>IFERROR(SUM('Long Term Rates'!M16:U16)/COUNTA('Long Term Rates'!M16:U16), 0)</f>
        <v>0</v>
      </c>
      <c r="F16" s="74">
        <f>IFERROR(SUM('Long Term Rates'!V16:AD16)/COUNTA('Long Term Rates'!V16:AD16), 0)</f>
        <v>0</v>
      </c>
      <c r="G16" s="74">
        <f>IFERROR(SUM('Long Term Rates'!AE16:AM16)/COUNTA('Long Term Rates'!AE16:AM16), 0)</f>
        <v>0</v>
      </c>
      <c r="H16" s="74">
        <f>IFERROR(SUM('Long Term Rates'!AN16:AV16)/COUNTA('Long Term Rates'!AN16:AV16), 0)</f>
        <v>0</v>
      </c>
    </row>
    <row r="17" spans="3:8" x14ac:dyDescent="0.3">
      <c r="C17" s="13" t="s">
        <v>66</v>
      </c>
      <c r="D17" s="74">
        <f>IFERROR(SUM('Long Term Rates'!D17:L17)/COUNTA('Long Term Rates'!D17:L17), 0)</f>
        <v>0</v>
      </c>
      <c r="E17" s="74">
        <f>IFERROR(SUM('Long Term Rates'!M17:U17)/COUNTA('Long Term Rates'!M17:U17), 0)</f>
        <v>0</v>
      </c>
      <c r="F17" s="74">
        <f>IFERROR(SUM('Long Term Rates'!V17:AD17)/COUNTA('Long Term Rates'!V17:AD17), 0)</f>
        <v>0</v>
      </c>
      <c r="G17" s="74">
        <f>IFERROR(SUM('Long Term Rates'!AE17:AM17)/COUNTA('Long Term Rates'!AE17:AM17), 0)</f>
        <v>0</v>
      </c>
      <c r="H17" s="74">
        <f>IFERROR(SUM('Long Term Rates'!AN17:AV17)/COUNTA('Long Term Rates'!AN17:AV17), 0)</f>
        <v>0</v>
      </c>
    </row>
    <row r="18" spans="3:8" x14ac:dyDescent="0.3">
      <c r="C18" s="13" t="s">
        <v>67</v>
      </c>
      <c r="D18" s="74">
        <f>IFERROR(SUM('Long Term Rates'!D18:L18)/COUNTA('Long Term Rates'!D18:L18), 0)</f>
        <v>0</v>
      </c>
      <c r="E18" s="74">
        <f>IFERROR(SUM('Long Term Rates'!M18:U18)/COUNTA('Long Term Rates'!M18:U18), 0)</f>
        <v>0</v>
      </c>
      <c r="F18" s="74">
        <f>IFERROR(SUM('Long Term Rates'!V18:AD18)/COUNTA('Long Term Rates'!V18:AD18), 0)</f>
        <v>0</v>
      </c>
      <c r="G18" s="74">
        <f>IFERROR(SUM('Long Term Rates'!AE18:AM18)/COUNTA('Long Term Rates'!AE18:AM18), 0)</f>
        <v>0</v>
      </c>
      <c r="H18" s="74">
        <f>IFERROR(SUM('Long Term Rates'!AN18:AV18)/COUNTA('Long Term Rates'!AN18:AV18), 0)</f>
        <v>0</v>
      </c>
    </row>
    <row r="19" spans="3:8" x14ac:dyDescent="0.3">
      <c r="C19" s="13" t="s">
        <v>68</v>
      </c>
      <c r="D19" s="74">
        <f>IFERROR(SUM('Long Term Rates'!D19:L19)/COUNTA('Long Term Rates'!D19:L19), 0)</f>
        <v>0</v>
      </c>
      <c r="E19" s="74">
        <f>IFERROR(SUM('Long Term Rates'!M19:U19)/COUNTA('Long Term Rates'!M19:U19), 0)</f>
        <v>0</v>
      </c>
      <c r="F19" s="74">
        <f>IFERROR(SUM('Long Term Rates'!V19:AD19)/COUNTA('Long Term Rates'!V19:AD19), 0)</f>
        <v>0</v>
      </c>
      <c r="G19" s="74">
        <f>IFERROR(SUM('Long Term Rates'!AE19:AM19)/COUNTA('Long Term Rates'!AE19:AM19), 0)</f>
        <v>0</v>
      </c>
      <c r="H19" s="74">
        <f>IFERROR(SUM('Long Term Rates'!AN19:AV19)/COUNTA('Long Term Rates'!AN19:AV19), 0)</f>
        <v>0</v>
      </c>
    </row>
    <row r="20" spans="3:8" x14ac:dyDescent="0.3">
      <c r="C20" s="13" t="s">
        <v>69</v>
      </c>
      <c r="D20" s="74">
        <f>IFERROR(SUM('Long Term Rates'!D20:L20)/COUNTA('Long Term Rates'!D20:L20), 0)</f>
        <v>0</v>
      </c>
      <c r="E20" s="74">
        <f>IFERROR(SUM('Long Term Rates'!M20:U20)/COUNTA('Long Term Rates'!M20:U20), 0)</f>
        <v>0</v>
      </c>
      <c r="F20" s="74">
        <f>IFERROR(SUM('Long Term Rates'!V20:AD20)/COUNTA('Long Term Rates'!V20:AD20), 0)</f>
        <v>0</v>
      </c>
      <c r="G20" s="74">
        <f>IFERROR(SUM('Long Term Rates'!AE20:AM20)/COUNTA('Long Term Rates'!AE20:AM20), 0)</f>
        <v>0</v>
      </c>
      <c r="H20" s="74">
        <f>IFERROR(SUM('Long Term Rates'!AN20:AV20)/COUNTA('Long Term Rates'!AN20:AV20), 0)</f>
        <v>0</v>
      </c>
    </row>
    <row r="21" spans="3:8" x14ac:dyDescent="0.3">
      <c r="C21" s="13" t="s">
        <v>70</v>
      </c>
      <c r="D21" s="74">
        <f>IFERROR(SUM('Long Term Rates'!D21:L21)/COUNTA('Long Term Rates'!D21:L21), 0)</f>
        <v>0</v>
      </c>
      <c r="E21" s="74">
        <f>IFERROR(SUM('Long Term Rates'!M21:U21)/COUNTA('Long Term Rates'!M21:U21), 0)</f>
        <v>0</v>
      </c>
      <c r="F21" s="74">
        <f>IFERROR(SUM('Long Term Rates'!V21:AD21)/COUNTA('Long Term Rates'!V21:AD21), 0)</f>
        <v>0</v>
      </c>
      <c r="G21" s="74">
        <f>IFERROR(SUM('Long Term Rates'!AE21:AM21)/COUNTA('Long Term Rates'!AE21:AM21), 0)</f>
        <v>0</v>
      </c>
      <c r="H21" s="74">
        <f>IFERROR(SUM('Long Term Rates'!AN21:AV21)/COUNTA('Long Term Rates'!AN21:AV21), 0)</f>
        <v>0</v>
      </c>
    </row>
    <row r="22" spans="3:8" x14ac:dyDescent="0.3">
      <c r="C22" s="13" t="s">
        <v>71</v>
      </c>
      <c r="D22" s="74">
        <f>IFERROR(SUM('Long Term Rates'!D22:L22)/COUNTA('Long Term Rates'!D22:L22), 0)</f>
        <v>0</v>
      </c>
      <c r="E22" s="74">
        <f>IFERROR(SUM('Long Term Rates'!M22:U22)/COUNTA('Long Term Rates'!M22:U22), 0)</f>
        <v>0</v>
      </c>
      <c r="F22" s="74">
        <f>IFERROR(SUM('Long Term Rates'!V22:AD22)/COUNTA('Long Term Rates'!V22:AD22), 0)</f>
        <v>0</v>
      </c>
      <c r="G22" s="74">
        <f>IFERROR(SUM('Long Term Rates'!AE22:AM22)/COUNTA('Long Term Rates'!AE22:AM22), 0)</f>
        <v>0</v>
      </c>
      <c r="H22" s="74">
        <f>IFERROR(SUM('Long Term Rates'!AN22:AV22)/COUNTA('Long Term Rates'!AN22:AV22), 0)</f>
        <v>0</v>
      </c>
    </row>
    <row r="23" spans="3:8" x14ac:dyDescent="0.3">
      <c r="C23" s="13" t="s">
        <v>72</v>
      </c>
      <c r="D23" s="74">
        <f>IFERROR(SUM('Long Term Rates'!D23:L23)/COUNTA('Long Term Rates'!D23:L23), 0)</f>
        <v>0</v>
      </c>
      <c r="E23" s="74">
        <f>IFERROR(SUM('Long Term Rates'!M23:U23)/COUNTA('Long Term Rates'!M23:U23), 0)</f>
        <v>0</v>
      </c>
      <c r="F23" s="74">
        <f>IFERROR(SUM('Long Term Rates'!V23:AD23)/COUNTA('Long Term Rates'!V23:AD23), 0)</f>
        <v>0</v>
      </c>
      <c r="G23" s="74">
        <f>IFERROR(SUM('Long Term Rates'!AE23:AM23)/COUNTA('Long Term Rates'!AE23:AM23), 0)</f>
        <v>0</v>
      </c>
      <c r="H23" s="74">
        <f>IFERROR(SUM('Long Term Rates'!AN23:AV23)/COUNTA('Long Term Rates'!AN23:AV23), 0)</f>
        <v>0</v>
      </c>
    </row>
    <row r="24" spans="3:8" x14ac:dyDescent="0.3">
      <c r="C24" s="13" t="s">
        <v>73</v>
      </c>
      <c r="D24" s="74">
        <f>IFERROR(SUM('Long Term Rates'!D24:L24)/COUNTA('Long Term Rates'!D24:L24), 0)</f>
        <v>0</v>
      </c>
      <c r="E24" s="74">
        <f>IFERROR(SUM('Long Term Rates'!M24:U24)/COUNTA('Long Term Rates'!M24:U24), 0)</f>
        <v>0</v>
      </c>
      <c r="F24" s="74">
        <f>IFERROR(SUM('Long Term Rates'!V24:AD24)/COUNTA('Long Term Rates'!V24:AD24), 0)</f>
        <v>0</v>
      </c>
      <c r="G24" s="74">
        <f>IFERROR(SUM('Long Term Rates'!AE24:AM24)/COUNTA('Long Term Rates'!AE24:AM24), 0)</f>
        <v>0</v>
      </c>
      <c r="H24" s="74">
        <f>IFERROR(SUM('Long Term Rates'!AN24:AV24)/COUNTA('Long Term Rates'!AN24:AV24), 0)</f>
        <v>0</v>
      </c>
    </row>
    <row r="25" spans="3:8" x14ac:dyDescent="0.3">
      <c r="C25" s="13" t="s">
        <v>74</v>
      </c>
      <c r="D25" s="74">
        <f>IFERROR(SUM('Long Term Rates'!D25:L25)/COUNTA('Long Term Rates'!D25:L25), 0)</f>
        <v>0</v>
      </c>
      <c r="E25" s="74">
        <f>IFERROR(SUM('Long Term Rates'!M25:U25)/COUNTA('Long Term Rates'!M25:U25), 0)</f>
        <v>0</v>
      </c>
      <c r="F25" s="74">
        <f>IFERROR(SUM('Long Term Rates'!V25:AD25)/COUNTA('Long Term Rates'!V25:AD25), 0)</f>
        <v>0</v>
      </c>
      <c r="G25" s="74">
        <f>IFERROR(SUM('Long Term Rates'!AE25:AM25)/COUNTA('Long Term Rates'!AE25:AM25), 0)</f>
        <v>0</v>
      </c>
      <c r="H25" s="74">
        <f>IFERROR(SUM('Long Term Rates'!AN25:AV25)/COUNTA('Long Term Rates'!AN25:AV25), 0)</f>
        <v>0</v>
      </c>
    </row>
    <row r="26" spans="3:8" x14ac:dyDescent="0.3">
      <c r="C26" s="13" t="s">
        <v>75</v>
      </c>
      <c r="D26" s="74">
        <f>IFERROR(SUM('Long Term Rates'!D26:L26)/COUNTA('Long Term Rates'!D26:L26), 0)</f>
        <v>0</v>
      </c>
      <c r="E26" s="74">
        <f>IFERROR(SUM('Long Term Rates'!M26:U26)/COUNTA('Long Term Rates'!M26:U26), 0)</f>
        <v>0</v>
      </c>
      <c r="F26" s="74">
        <f>IFERROR(SUM('Long Term Rates'!V26:AD26)/COUNTA('Long Term Rates'!V26:AD26), 0)</f>
        <v>0</v>
      </c>
      <c r="G26" s="74">
        <f>IFERROR(SUM('Long Term Rates'!AE26:AM26)/COUNTA('Long Term Rates'!AE26:AM26), 0)</f>
        <v>0</v>
      </c>
      <c r="H26" s="74">
        <f>IFERROR(SUM('Long Term Rates'!AN26:AV26)/COUNTA('Long Term Rates'!AN26:AV26), 0)</f>
        <v>0</v>
      </c>
    </row>
    <row r="27" spans="3:8" x14ac:dyDescent="0.3">
      <c r="C27" s="13" t="s">
        <v>76</v>
      </c>
      <c r="D27" s="74">
        <f>IFERROR(SUM('Long Term Rates'!D27:L27)/COUNTA('Long Term Rates'!D27:L27), 0)</f>
        <v>0</v>
      </c>
      <c r="E27" s="74">
        <f>IFERROR(SUM('Long Term Rates'!M27:U27)/COUNTA('Long Term Rates'!M27:U27), 0)</f>
        <v>0</v>
      </c>
      <c r="F27" s="74">
        <f>IFERROR(SUM('Long Term Rates'!V27:AD27)/COUNTA('Long Term Rates'!V27:AD27), 0)</f>
        <v>0</v>
      </c>
      <c r="G27" s="74">
        <f>IFERROR(SUM('Long Term Rates'!AE27:AM27)/COUNTA('Long Term Rates'!AE27:AM27), 0)</f>
        <v>0</v>
      </c>
      <c r="H27" s="74">
        <f>IFERROR(SUM('Long Term Rates'!AN27:AV27)/COUNTA('Long Term Rates'!AN27:AV27), 0)</f>
        <v>0</v>
      </c>
    </row>
    <row r="28" spans="3:8" x14ac:dyDescent="0.3">
      <c r="C28" s="13" t="s">
        <v>77</v>
      </c>
      <c r="D28" s="74">
        <f>IFERROR(SUM('Long Term Rates'!D28:L28)/COUNTA('Long Term Rates'!D28:L28), 0)</f>
        <v>0</v>
      </c>
      <c r="E28" s="74">
        <f>IFERROR(SUM('Long Term Rates'!M28:U28)/COUNTA('Long Term Rates'!M28:U28), 0)</f>
        <v>0</v>
      </c>
      <c r="F28" s="74">
        <f>IFERROR(SUM('Long Term Rates'!V28:AD28)/COUNTA('Long Term Rates'!V28:AD28), 0)</f>
        <v>0</v>
      </c>
      <c r="G28" s="74">
        <f>IFERROR(SUM('Long Term Rates'!AE28:AM28)/COUNTA('Long Term Rates'!AE28:AM28), 0)</f>
        <v>0</v>
      </c>
      <c r="H28" s="74">
        <f>IFERROR(SUM('Long Term Rates'!AN28:AV28)/COUNTA('Long Term Rates'!AN28:AV28), 0)</f>
        <v>0</v>
      </c>
    </row>
    <row r="29" spans="3:8" x14ac:dyDescent="0.3">
      <c r="C29" s="13" t="s">
        <v>78</v>
      </c>
      <c r="D29" s="74">
        <f>IFERROR(SUM('Long Term Rates'!D29:L29)/COUNTA('Long Term Rates'!D29:L29), 0)</f>
        <v>0</v>
      </c>
      <c r="E29" s="74">
        <f>IFERROR(SUM('Long Term Rates'!M29:U29)/COUNTA('Long Term Rates'!M29:U29), 0)</f>
        <v>0</v>
      </c>
      <c r="F29" s="74">
        <f>IFERROR(SUM('Long Term Rates'!V29:AD29)/COUNTA('Long Term Rates'!V29:AD29), 0)</f>
        <v>0</v>
      </c>
      <c r="G29" s="74">
        <f>IFERROR(SUM('Long Term Rates'!AE29:AM29)/COUNTA('Long Term Rates'!AE29:AM29), 0)</f>
        <v>0</v>
      </c>
      <c r="H29" s="74">
        <f>IFERROR(SUM('Long Term Rates'!AN29:AV29)/COUNTA('Long Term Rates'!AN29:AV29), 0)</f>
        <v>0</v>
      </c>
    </row>
    <row r="30" spans="3:8" x14ac:dyDescent="0.3">
      <c r="C30" s="13" t="s">
        <v>79</v>
      </c>
      <c r="D30" s="74">
        <f>IFERROR(SUM('Long Term Rates'!D30:L30)/COUNTA('Long Term Rates'!D30:L30), 0)</f>
        <v>0</v>
      </c>
      <c r="E30" s="74">
        <f>IFERROR(SUM('Long Term Rates'!M30:U30)/COUNTA('Long Term Rates'!M30:U30), 0)</f>
        <v>0</v>
      </c>
      <c r="F30" s="74">
        <f>IFERROR(SUM('Long Term Rates'!V30:AD30)/COUNTA('Long Term Rates'!V30:AD30), 0)</f>
        <v>0</v>
      </c>
      <c r="G30" s="74">
        <f>IFERROR(SUM('Long Term Rates'!AE30:AM30)/COUNTA('Long Term Rates'!AE30:AM30), 0)</f>
        <v>0</v>
      </c>
      <c r="H30" s="74">
        <f>IFERROR(SUM('Long Term Rates'!AN30:AV30)/COUNTA('Long Term Rates'!AN30:AV30), 0)</f>
        <v>0</v>
      </c>
    </row>
    <row r="31" spans="3:8" x14ac:dyDescent="0.3">
      <c r="C31" s="13" t="s">
        <v>80</v>
      </c>
      <c r="D31" s="74">
        <f>IFERROR(SUM('Long Term Rates'!D31:L31)/COUNTA('Long Term Rates'!D31:L31), 0)</f>
        <v>0</v>
      </c>
      <c r="E31" s="74">
        <f>IFERROR(SUM('Long Term Rates'!M31:U31)/COUNTA('Long Term Rates'!M31:U31), 0)</f>
        <v>0</v>
      </c>
      <c r="F31" s="74">
        <f>IFERROR(SUM('Long Term Rates'!V31:AD31)/COUNTA('Long Term Rates'!V31:AD31), 0)</f>
        <v>0</v>
      </c>
      <c r="G31" s="74">
        <f>IFERROR(SUM('Long Term Rates'!AE31:AM31)/COUNTA('Long Term Rates'!AE31:AM31), 0)</f>
        <v>0</v>
      </c>
      <c r="H31" s="74">
        <f>IFERROR(SUM('Long Term Rates'!AN31:AV31)/COUNTA('Long Term Rates'!AN31:AV31), 0)</f>
        <v>0</v>
      </c>
    </row>
    <row r="32" spans="3:8" x14ac:dyDescent="0.3">
      <c r="C32" s="13" t="s">
        <v>81</v>
      </c>
      <c r="D32" s="74">
        <f>IFERROR(SUM('Long Term Rates'!D32:L32)/COUNTA('Long Term Rates'!D32:L32), 0)</f>
        <v>0</v>
      </c>
      <c r="E32" s="74">
        <f>IFERROR(SUM('Long Term Rates'!M32:U32)/COUNTA('Long Term Rates'!M32:U32), 0)</f>
        <v>0</v>
      </c>
      <c r="F32" s="74">
        <f>IFERROR(SUM('Long Term Rates'!V32:AD32)/COUNTA('Long Term Rates'!V32:AD32), 0)</f>
        <v>0</v>
      </c>
      <c r="G32" s="74">
        <f>IFERROR(SUM('Long Term Rates'!AE32:AM32)/COUNTA('Long Term Rates'!AE32:AM32), 0)</f>
        <v>0</v>
      </c>
      <c r="H32" s="74">
        <f>IFERROR(SUM('Long Term Rates'!AN32:AV32)/COUNTA('Long Term Rates'!AN32:AV32), 0)</f>
        <v>0</v>
      </c>
    </row>
    <row r="33" spans="3:8" x14ac:dyDescent="0.3">
      <c r="C33" s="13" t="s">
        <v>82</v>
      </c>
      <c r="D33" s="74">
        <f>IFERROR(SUM('Long Term Rates'!D33:L33)/COUNTA('Long Term Rates'!D33:L33), 0)</f>
        <v>0</v>
      </c>
      <c r="E33" s="74">
        <f>IFERROR(SUM('Long Term Rates'!M33:U33)/COUNTA('Long Term Rates'!M33:U33), 0)</f>
        <v>0</v>
      </c>
      <c r="F33" s="74">
        <f>IFERROR(SUM('Long Term Rates'!V33:AD33)/COUNTA('Long Term Rates'!V33:AD33), 0)</f>
        <v>0</v>
      </c>
      <c r="G33" s="74">
        <f>IFERROR(SUM('Long Term Rates'!AE33:AM33)/COUNTA('Long Term Rates'!AE33:AM33), 0)</f>
        <v>0</v>
      </c>
      <c r="H33" s="74">
        <f>IFERROR(SUM('Long Term Rates'!AN33:AV33)/COUNTA('Long Term Rates'!AN33:AV33), 0)</f>
        <v>0</v>
      </c>
    </row>
    <row r="34" spans="3:8" x14ac:dyDescent="0.3">
      <c r="C34" s="13" t="s">
        <v>83</v>
      </c>
      <c r="D34" s="74">
        <f>IFERROR(SUM('Long Term Rates'!D34:L34)/COUNTA('Long Term Rates'!D34:L34), 0)</f>
        <v>0</v>
      </c>
      <c r="E34" s="74">
        <f>IFERROR(SUM('Long Term Rates'!M34:U34)/COUNTA('Long Term Rates'!M34:U34), 0)</f>
        <v>0</v>
      </c>
      <c r="F34" s="74">
        <f>IFERROR(SUM('Long Term Rates'!V34:AD34)/COUNTA('Long Term Rates'!V34:AD34), 0)</f>
        <v>0</v>
      </c>
      <c r="G34" s="74">
        <f>IFERROR(SUM('Long Term Rates'!AE34:AM34)/COUNTA('Long Term Rates'!AE34:AM34), 0)</f>
        <v>0</v>
      </c>
      <c r="H34" s="74">
        <f>IFERROR(SUM('Long Term Rates'!AN34:AV34)/COUNTA('Long Term Rates'!AN34:AV34), 0)</f>
        <v>0</v>
      </c>
    </row>
    <row r="35" spans="3:8" x14ac:dyDescent="0.3">
      <c r="C35" s="13" t="s">
        <v>84</v>
      </c>
      <c r="D35" s="74">
        <f>IFERROR(SUM('Long Term Rates'!D35:L35)/COUNTA('Long Term Rates'!D35:L35), 0)</f>
        <v>0</v>
      </c>
      <c r="E35" s="74">
        <f>IFERROR(SUM('Long Term Rates'!M35:U35)/COUNTA('Long Term Rates'!M35:U35), 0)</f>
        <v>0</v>
      </c>
      <c r="F35" s="74">
        <f>IFERROR(SUM('Long Term Rates'!V35:AD35)/COUNTA('Long Term Rates'!V35:AD35), 0)</f>
        <v>0</v>
      </c>
      <c r="G35" s="74">
        <f>IFERROR(SUM('Long Term Rates'!AE35:AM35)/COUNTA('Long Term Rates'!AE35:AM35), 0)</f>
        <v>0</v>
      </c>
      <c r="H35" s="74">
        <f>IFERROR(SUM('Long Term Rates'!AN35:AV35)/COUNTA('Long Term Rates'!AN35:AV35), 0)</f>
        <v>0</v>
      </c>
    </row>
    <row r="36" spans="3:8" x14ac:dyDescent="0.3">
      <c r="C36" s="13" t="s">
        <v>85</v>
      </c>
      <c r="D36" s="74">
        <f>IFERROR(SUM('Long Term Rates'!D36:L36)/COUNTA('Long Term Rates'!D36:L36), 0)</f>
        <v>0</v>
      </c>
      <c r="E36" s="74">
        <f>IFERROR(SUM('Long Term Rates'!M36:U36)/COUNTA('Long Term Rates'!M36:U36), 0)</f>
        <v>0</v>
      </c>
      <c r="F36" s="74">
        <f>IFERROR(SUM('Long Term Rates'!V36:AD36)/COUNTA('Long Term Rates'!V36:AD36), 0)</f>
        <v>0</v>
      </c>
      <c r="G36" s="74">
        <f>IFERROR(SUM('Long Term Rates'!AE36:AM36)/COUNTA('Long Term Rates'!AE36:AM36), 0)</f>
        <v>0</v>
      </c>
      <c r="H36" s="74">
        <f>IFERROR(SUM('Long Term Rates'!AN36:AV36)/COUNTA('Long Term Rates'!AN36:AV36), 0)</f>
        <v>0</v>
      </c>
    </row>
    <row r="38" spans="3:8" x14ac:dyDescent="0.3">
      <c r="C38" s="12" t="s">
        <v>97</v>
      </c>
      <c r="D38" s="76">
        <f>AVERAGE(D11:D36)</f>
        <v>0</v>
      </c>
      <c r="E38" s="76">
        <f t="shared" ref="E38:H38" si="0">AVERAGE(E11:E36)</f>
        <v>0</v>
      </c>
      <c r="F38" s="76">
        <f t="shared" si="0"/>
        <v>0</v>
      </c>
      <c r="G38" s="76">
        <f t="shared" si="0"/>
        <v>0</v>
      </c>
      <c r="H38" s="76">
        <f t="shared" si="0"/>
        <v>0</v>
      </c>
    </row>
  </sheetData>
  <mergeCells count="1">
    <mergeCell ref="D9:H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A363-F167-48B0-A580-80BCF9182B96}">
  <sheetPr>
    <tabColor theme="9"/>
  </sheetPr>
  <dimension ref="B2:AX77"/>
  <sheetViews>
    <sheetView showGridLines="0" zoomScale="80" zoomScaleNormal="80" workbookViewId="0"/>
  </sheetViews>
  <sheetFormatPr defaultColWidth="11" defaultRowHeight="15.6" x14ac:dyDescent="0.3"/>
  <cols>
    <col min="1" max="1" width="3.296875" customWidth="1"/>
    <col min="2" max="2" width="13" customWidth="1"/>
    <col min="3" max="3" width="34.19921875" style="1" customWidth="1"/>
    <col min="4" max="48" width="11.796875" style="1" customWidth="1"/>
  </cols>
  <sheetData>
    <row r="2" spans="2:50" x14ac:dyDescent="0.3">
      <c r="B2" s="70" t="s">
        <v>7</v>
      </c>
    </row>
    <row r="3" spans="2:50" x14ac:dyDescent="0.3">
      <c r="B3" s="10" t="s">
        <v>98</v>
      </c>
      <c r="H3" s="10"/>
    </row>
    <row r="4" spans="2:50" x14ac:dyDescent="0.3">
      <c r="B4" s="84" t="s">
        <v>93</v>
      </c>
    </row>
    <row r="5" spans="2:50" x14ac:dyDescent="0.3">
      <c r="B5" s="84" t="s">
        <v>94</v>
      </c>
    </row>
    <row r="6" spans="2:50" x14ac:dyDescent="0.3">
      <c r="B6" s="83" t="s">
        <v>99</v>
      </c>
    </row>
    <row r="7" spans="2:50" s="65" customFormat="1" ht="12" customHeight="1" x14ac:dyDescent="0.3">
      <c r="C7" s="54"/>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X7" s="83"/>
    </row>
    <row r="8" spans="2:50" x14ac:dyDescent="0.3">
      <c r="C8" s="53" t="s">
        <v>56</v>
      </c>
      <c r="D8" s="147" t="s">
        <v>44</v>
      </c>
      <c r="E8" s="148"/>
      <c r="F8" s="148"/>
      <c r="G8" s="148"/>
      <c r="H8" s="148"/>
      <c r="I8" s="148"/>
      <c r="J8" s="148"/>
      <c r="K8" s="148"/>
      <c r="L8" s="149"/>
      <c r="M8" s="148" t="s">
        <v>45</v>
      </c>
      <c r="N8" s="148"/>
      <c r="O8" s="148"/>
      <c r="P8" s="148"/>
      <c r="Q8" s="148"/>
      <c r="R8" s="148"/>
      <c r="S8" s="148"/>
      <c r="T8" s="148"/>
      <c r="U8" s="149"/>
      <c r="V8" s="148" t="s">
        <v>46</v>
      </c>
      <c r="W8" s="148"/>
      <c r="X8" s="148"/>
      <c r="Y8" s="148"/>
      <c r="Z8" s="148"/>
      <c r="AA8" s="148"/>
      <c r="AB8" s="148"/>
      <c r="AC8" s="148"/>
      <c r="AD8" s="149"/>
      <c r="AE8" s="148" t="s">
        <v>47</v>
      </c>
      <c r="AF8" s="148"/>
      <c r="AG8" s="148"/>
      <c r="AH8" s="148"/>
      <c r="AI8" s="148"/>
      <c r="AJ8" s="148"/>
      <c r="AK8" s="148"/>
      <c r="AL8" s="148"/>
      <c r="AM8" s="149"/>
      <c r="AN8" s="148" t="s">
        <v>48</v>
      </c>
      <c r="AO8" s="148"/>
      <c r="AP8" s="148"/>
      <c r="AQ8" s="148"/>
      <c r="AR8" s="148"/>
      <c r="AS8" s="148"/>
      <c r="AT8" s="148"/>
      <c r="AU8" s="148"/>
      <c r="AV8" s="149"/>
    </row>
    <row r="9" spans="2:50" x14ac:dyDescent="0.3">
      <c r="C9" s="53" t="s">
        <v>179</v>
      </c>
      <c r="D9" s="33" t="s">
        <v>57</v>
      </c>
      <c r="E9" s="33" t="s">
        <v>57</v>
      </c>
      <c r="F9" s="33" t="s">
        <v>57</v>
      </c>
      <c r="G9" s="33" t="s">
        <v>58</v>
      </c>
      <c r="H9" s="33" t="s">
        <v>58</v>
      </c>
      <c r="I9" s="33" t="s">
        <v>58</v>
      </c>
      <c r="J9" s="33" t="s">
        <v>59</v>
      </c>
      <c r="K9" s="33" t="s">
        <v>59</v>
      </c>
      <c r="L9" s="103" t="s">
        <v>59</v>
      </c>
      <c r="M9" s="104" t="s">
        <v>57</v>
      </c>
      <c r="N9" s="33" t="s">
        <v>57</v>
      </c>
      <c r="O9" s="33" t="s">
        <v>57</v>
      </c>
      <c r="P9" s="33" t="s">
        <v>58</v>
      </c>
      <c r="Q9" s="33" t="s">
        <v>58</v>
      </c>
      <c r="R9" s="33" t="s">
        <v>58</v>
      </c>
      <c r="S9" s="33" t="s">
        <v>59</v>
      </c>
      <c r="T9" s="33" t="s">
        <v>59</v>
      </c>
      <c r="U9" s="103" t="s">
        <v>59</v>
      </c>
      <c r="V9" s="104" t="s">
        <v>57</v>
      </c>
      <c r="W9" s="33" t="s">
        <v>57</v>
      </c>
      <c r="X9" s="33" t="s">
        <v>57</v>
      </c>
      <c r="Y9" s="33" t="s">
        <v>58</v>
      </c>
      <c r="Z9" s="33" t="s">
        <v>58</v>
      </c>
      <c r="AA9" s="33" t="s">
        <v>58</v>
      </c>
      <c r="AB9" s="33" t="s">
        <v>59</v>
      </c>
      <c r="AC9" s="33" t="s">
        <v>59</v>
      </c>
      <c r="AD9" s="103" t="s">
        <v>59</v>
      </c>
      <c r="AE9" s="104" t="s">
        <v>57</v>
      </c>
      <c r="AF9" s="33" t="s">
        <v>57</v>
      </c>
      <c r="AG9" s="33" t="s">
        <v>57</v>
      </c>
      <c r="AH9" s="33" t="s">
        <v>58</v>
      </c>
      <c r="AI9" s="33" t="s">
        <v>58</v>
      </c>
      <c r="AJ9" s="33" t="s">
        <v>58</v>
      </c>
      <c r="AK9" s="33" t="s">
        <v>59</v>
      </c>
      <c r="AL9" s="33" t="s">
        <v>59</v>
      </c>
      <c r="AM9" s="103" t="s">
        <v>59</v>
      </c>
      <c r="AN9" s="104" t="s">
        <v>57</v>
      </c>
      <c r="AO9" s="33" t="s">
        <v>57</v>
      </c>
      <c r="AP9" s="33" t="s">
        <v>57</v>
      </c>
      <c r="AQ9" s="33" t="s">
        <v>58</v>
      </c>
      <c r="AR9" s="33" t="s">
        <v>58</v>
      </c>
      <c r="AS9" s="33" t="s">
        <v>58</v>
      </c>
      <c r="AT9" s="33" t="s">
        <v>59</v>
      </c>
      <c r="AU9" s="33" t="s">
        <v>59</v>
      </c>
      <c r="AV9" s="103" t="s">
        <v>59</v>
      </c>
    </row>
    <row r="10" spans="2:50" x14ac:dyDescent="0.3">
      <c r="C10" s="53" t="s">
        <v>178</v>
      </c>
      <c r="D10" s="33">
        <v>1</v>
      </c>
      <c r="E10" s="33">
        <v>2</v>
      </c>
      <c r="F10" s="33">
        <v>3</v>
      </c>
      <c r="G10" s="33">
        <v>1</v>
      </c>
      <c r="H10" s="33">
        <v>2</v>
      </c>
      <c r="I10" s="33">
        <v>3</v>
      </c>
      <c r="J10" s="33">
        <v>1</v>
      </c>
      <c r="K10" s="33">
        <v>2</v>
      </c>
      <c r="L10" s="33">
        <v>3</v>
      </c>
      <c r="M10" s="33">
        <v>1</v>
      </c>
      <c r="N10" s="33">
        <v>2</v>
      </c>
      <c r="O10" s="33">
        <v>3</v>
      </c>
      <c r="P10" s="33">
        <v>1</v>
      </c>
      <c r="Q10" s="33">
        <v>2</v>
      </c>
      <c r="R10" s="33">
        <v>3</v>
      </c>
      <c r="S10" s="33">
        <v>1</v>
      </c>
      <c r="T10" s="33">
        <v>2</v>
      </c>
      <c r="U10" s="33">
        <v>3</v>
      </c>
      <c r="V10" s="33">
        <v>1</v>
      </c>
      <c r="W10" s="33">
        <v>2</v>
      </c>
      <c r="X10" s="33">
        <v>3</v>
      </c>
      <c r="Y10" s="33">
        <v>1</v>
      </c>
      <c r="Z10" s="33">
        <v>2</v>
      </c>
      <c r="AA10" s="33">
        <v>3</v>
      </c>
      <c r="AB10" s="33">
        <v>1</v>
      </c>
      <c r="AC10" s="33">
        <v>2</v>
      </c>
      <c r="AD10" s="33">
        <v>3</v>
      </c>
      <c r="AE10" s="33">
        <v>1</v>
      </c>
      <c r="AF10" s="33">
        <v>2</v>
      </c>
      <c r="AG10" s="33">
        <v>3</v>
      </c>
      <c r="AH10" s="33">
        <v>1</v>
      </c>
      <c r="AI10" s="33">
        <v>2</v>
      </c>
      <c r="AJ10" s="33">
        <v>3</v>
      </c>
      <c r="AK10" s="33">
        <v>1</v>
      </c>
      <c r="AL10" s="33">
        <v>2</v>
      </c>
      <c r="AM10" s="33">
        <v>3</v>
      </c>
      <c r="AN10" s="33">
        <v>1</v>
      </c>
      <c r="AO10" s="33">
        <v>2</v>
      </c>
      <c r="AP10" s="33">
        <v>3</v>
      </c>
      <c r="AQ10" s="33">
        <v>1</v>
      </c>
      <c r="AR10" s="33">
        <v>2</v>
      </c>
      <c r="AS10" s="33">
        <v>3</v>
      </c>
      <c r="AT10" s="33">
        <v>1</v>
      </c>
      <c r="AU10" s="33">
        <v>2</v>
      </c>
      <c r="AV10" s="33">
        <v>3</v>
      </c>
    </row>
    <row r="11" spans="2:50" x14ac:dyDescent="0.3">
      <c r="C11" s="42" t="s">
        <v>60</v>
      </c>
      <c r="D11" s="143"/>
      <c r="E11" s="144"/>
      <c r="F11" s="145"/>
      <c r="G11" s="143"/>
      <c r="H11" s="144"/>
      <c r="I11" s="145"/>
      <c r="J11" s="143"/>
      <c r="K11" s="144"/>
      <c r="L11" s="145"/>
      <c r="M11" s="143"/>
      <c r="N11" s="144"/>
      <c r="O11" s="145"/>
      <c r="P11" s="143"/>
      <c r="Q11" s="144"/>
      <c r="R11" s="145"/>
      <c r="S11" s="143"/>
      <c r="T11" s="144"/>
      <c r="U11" s="145"/>
      <c r="V11" s="143"/>
      <c r="W11" s="144"/>
      <c r="X11" s="145"/>
      <c r="Y11" s="143"/>
      <c r="Z11" s="144"/>
      <c r="AA11" s="145"/>
      <c r="AB11" s="143"/>
      <c r="AC11" s="144"/>
      <c r="AD11" s="145"/>
      <c r="AE11" s="143"/>
      <c r="AF11" s="144"/>
      <c r="AG11" s="145"/>
      <c r="AH11" s="143"/>
      <c r="AI11" s="144"/>
      <c r="AJ11" s="145"/>
      <c r="AK11" s="143"/>
      <c r="AL11" s="144"/>
      <c r="AM11" s="145"/>
      <c r="AN11" s="143"/>
      <c r="AO11" s="144"/>
      <c r="AP11" s="145"/>
      <c r="AQ11" s="143"/>
      <c r="AR11" s="144"/>
      <c r="AS11" s="145"/>
      <c r="AT11" s="143"/>
      <c r="AU11" s="144"/>
      <c r="AV11" s="145"/>
    </row>
    <row r="12" spans="2:50" x14ac:dyDescent="0.3">
      <c r="C12" s="42" t="s">
        <v>61</v>
      </c>
      <c r="D12" s="143"/>
      <c r="E12" s="144"/>
      <c r="F12" s="145"/>
      <c r="G12" s="143"/>
      <c r="H12" s="144"/>
      <c r="I12" s="145"/>
      <c r="J12" s="143"/>
      <c r="K12" s="144"/>
      <c r="L12" s="145"/>
      <c r="M12" s="143"/>
      <c r="N12" s="144"/>
      <c r="O12" s="145"/>
      <c r="P12" s="143"/>
      <c r="Q12" s="144"/>
      <c r="R12" s="145"/>
      <c r="S12" s="143"/>
      <c r="T12" s="144"/>
      <c r="U12" s="145"/>
      <c r="V12" s="143"/>
      <c r="W12" s="144"/>
      <c r="X12" s="145"/>
      <c r="Y12" s="143"/>
      <c r="Z12" s="144"/>
      <c r="AA12" s="145"/>
      <c r="AB12" s="143"/>
      <c r="AC12" s="144"/>
      <c r="AD12" s="145"/>
      <c r="AE12" s="143"/>
      <c r="AF12" s="144"/>
      <c r="AG12" s="145"/>
      <c r="AH12" s="143"/>
      <c r="AI12" s="144"/>
      <c r="AJ12" s="145"/>
      <c r="AK12" s="143"/>
      <c r="AL12" s="144"/>
      <c r="AM12" s="145"/>
      <c r="AN12" s="143"/>
      <c r="AO12" s="144"/>
      <c r="AP12" s="145"/>
      <c r="AQ12" s="143"/>
      <c r="AR12" s="144"/>
      <c r="AS12" s="145"/>
      <c r="AT12" s="143"/>
      <c r="AU12" s="144"/>
      <c r="AV12" s="145"/>
    </row>
    <row r="13" spans="2:50" x14ac:dyDescent="0.3">
      <c r="C13" s="42" t="s">
        <v>62</v>
      </c>
      <c r="D13" s="143"/>
      <c r="E13" s="144"/>
      <c r="F13" s="145"/>
      <c r="G13" s="143"/>
      <c r="H13" s="144"/>
      <c r="I13" s="145"/>
      <c r="J13" s="143"/>
      <c r="K13" s="144"/>
      <c r="L13" s="145"/>
      <c r="M13" s="143"/>
      <c r="N13" s="144"/>
      <c r="O13" s="145"/>
      <c r="P13" s="143"/>
      <c r="Q13" s="144"/>
      <c r="R13" s="145"/>
      <c r="S13" s="143"/>
      <c r="T13" s="144"/>
      <c r="U13" s="145"/>
      <c r="V13" s="143"/>
      <c r="W13" s="144"/>
      <c r="X13" s="145"/>
      <c r="Y13" s="143"/>
      <c r="Z13" s="144"/>
      <c r="AA13" s="145"/>
      <c r="AB13" s="143"/>
      <c r="AC13" s="144"/>
      <c r="AD13" s="145"/>
      <c r="AE13" s="143"/>
      <c r="AF13" s="144"/>
      <c r="AG13" s="145"/>
      <c r="AH13" s="143"/>
      <c r="AI13" s="144"/>
      <c r="AJ13" s="145"/>
      <c r="AK13" s="143"/>
      <c r="AL13" s="144"/>
      <c r="AM13" s="145"/>
      <c r="AN13" s="143"/>
      <c r="AO13" s="144"/>
      <c r="AP13" s="145"/>
      <c r="AQ13" s="143"/>
      <c r="AR13" s="144"/>
      <c r="AS13" s="145"/>
      <c r="AT13" s="143"/>
      <c r="AU13" s="144"/>
      <c r="AV13" s="145"/>
    </row>
    <row r="14" spans="2:50" ht="18" customHeight="1" x14ac:dyDescent="0.3">
      <c r="C14" s="42" t="s">
        <v>63</v>
      </c>
      <c r="D14" s="143"/>
      <c r="E14" s="144"/>
      <c r="F14" s="145"/>
      <c r="G14" s="143"/>
      <c r="H14" s="144"/>
      <c r="I14" s="145"/>
      <c r="J14" s="143"/>
      <c r="K14" s="144"/>
      <c r="L14" s="145"/>
      <c r="M14" s="143"/>
      <c r="N14" s="144"/>
      <c r="O14" s="145"/>
      <c r="P14" s="143"/>
      <c r="Q14" s="144"/>
      <c r="R14" s="145"/>
      <c r="S14" s="143"/>
      <c r="T14" s="144"/>
      <c r="U14" s="145"/>
      <c r="V14" s="143"/>
      <c r="W14" s="144"/>
      <c r="X14" s="145"/>
      <c r="Y14" s="143"/>
      <c r="Z14" s="144"/>
      <c r="AA14" s="145"/>
      <c r="AB14" s="143"/>
      <c r="AC14" s="144"/>
      <c r="AD14" s="145"/>
      <c r="AE14" s="143"/>
      <c r="AF14" s="144"/>
      <c r="AG14" s="145"/>
      <c r="AH14" s="143"/>
      <c r="AI14" s="144"/>
      <c r="AJ14" s="145"/>
      <c r="AK14" s="143"/>
      <c r="AL14" s="144"/>
      <c r="AM14" s="145"/>
      <c r="AN14" s="143"/>
      <c r="AO14" s="144"/>
      <c r="AP14" s="145"/>
      <c r="AQ14" s="143"/>
      <c r="AR14" s="144"/>
      <c r="AS14" s="145"/>
      <c r="AT14" s="143"/>
      <c r="AU14" s="144"/>
      <c r="AV14" s="145"/>
    </row>
    <row r="15" spans="2:50" x14ac:dyDescent="0.3">
      <c r="C15" s="42" t="s">
        <v>64</v>
      </c>
      <c r="D15" s="143"/>
      <c r="E15" s="144"/>
      <c r="F15" s="145"/>
      <c r="G15" s="143"/>
      <c r="H15" s="144"/>
      <c r="I15" s="145"/>
      <c r="J15" s="143"/>
      <c r="K15" s="144"/>
      <c r="L15" s="145"/>
      <c r="M15" s="143"/>
      <c r="N15" s="144"/>
      <c r="O15" s="145"/>
      <c r="P15" s="143"/>
      <c r="Q15" s="144"/>
      <c r="R15" s="145"/>
      <c r="S15" s="143"/>
      <c r="T15" s="144"/>
      <c r="U15" s="145"/>
      <c r="V15" s="143"/>
      <c r="W15" s="144"/>
      <c r="X15" s="145"/>
      <c r="Y15" s="143"/>
      <c r="Z15" s="144"/>
      <c r="AA15" s="145"/>
      <c r="AB15" s="143"/>
      <c r="AC15" s="144"/>
      <c r="AD15" s="145"/>
      <c r="AE15" s="143"/>
      <c r="AF15" s="144"/>
      <c r="AG15" s="145"/>
      <c r="AH15" s="143"/>
      <c r="AI15" s="144"/>
      <c r="AJ15" s="145"/>
      <c r="AK15" s="143"/>
      <c r="AL15" s="144"/>
      <c r="AM15" s="145"/>
      <c r="AN15" s="143"/>
      <c r="AO15" s="144"/>
      <c r="AP15" s="145"/>
      <c r="AQ15" s="143"/>
      <c r="AR15" s="144"/>
      <c r="AS15" s="145"/>
      <c r="AT15" s="143"/>
      <c r="AU15" s="144"/>
      <c r="AV15" s="145"/>
    </row>
    <row r="16" spans="2:50" x14ac:dyDescent="0.3">
      <c r="C16" s="42" t="s">
        <v>65</v>
      </c>
      <c r="D16" s="143"/>
      <c r="E16" s="144"/>
      <c r="F16" s="145"/>
      <c r="G16" s="143"/>
      <c r="H16" s="144"/>
      <c r="I16" s="145"/>
      <c r="J16" s="143"/>
      <c r="K16" s="144"/>
      <c r="L16" s="145"/>
      <c r="M16" s="143"/>
      <c r="N16" s="144"/>
      <c r="O16" s="145"/>
      <c r="P16" s="143"/>
      <c r="Q16" s="144"/>
      <c r="R16" s="145"/>
      <c r="S16" s="143"/>
      <c r="T16" s="144"/>
      <c r="U16" s="145"/>
      <c r="V16" s="143"/>
      <c r="W16" s="144"/>
      <c r="X16" s="145"/>
      <c r="Y16" s="143"/>
      <c r="Z16" s="144"/>
      <c r="AA16" s="145"/>
      <c r="AB16" s="143"/>
      <c r="AC16" s="144"/>
      <c r="AD16" s="145"/>
      <c r="AE16" s="143"/>
      <c r="AF16" s="144"/>
      <c r="AG16" s="145"/>
      <c r="AH16" s="143"/>
      <c r="AI16" s="144"/>
      <c r="AJ16" s="145"/>
      <c r="AK16" s="143"/>
      <c r="AL16" s="144"/>
      <c r="AM16" s="145"/>
      <c r="AN16" s="143"/>
      <c r="AO16" s="144"/>
      <c r="AP16" s="145"/>
      <c r="AQ16" s="143"/>
      <c r="AR16" s="144"/>
      <c r="AS16" s="145"/>
      <c r="AT16" s="143"/>
      <c r="AU16" s="144"/>
      <c r="AV16" s="145"/>
    </row>
    <row r="17" spans="2:48" x14ac:dyDescent="0.3">
      <c r="C17" s="42" t="s">
        <v>66</v>
      </c>
      <c r="D17" s="143"/>
      <c r="E17" s="144"/>
      <c r="F17" s="145"/>
      <c r="G17" s="143"/>
      <c r="H17" s="144"/>
      <c r="I17" s="145"/>
      <c r="J17" s="143"/>
      <c r="K17" s="144"/>
      <c r="L17" s="145"/>
      <c r="M17" s="143"/>
      <c r="N17" s="144"/>
      <c r="O17" s="145"/>
      <c r="P17" s="143"/>
      <c r="Q17" s="144"/>
      <c r="R17" s="145"/>
      <c r="S17" s="143"/>
      <c r="T17" s="144"/>
      <c r="U17" s="145"/>
      <c r="V17" s="143"/>
      <c r="W17" s="144"/>
      <c r="X17" s="145"/>
      <c r="Y17" s="143"/>
      <c r="Z17" s="144"/>
      <c r="AA17" s="145"/>
      <c r="AB17" s="143"/>
      <c r="AC17" s="144"/>
      <c r="AD17" s="145"/>
      <c r="AE17" s="143"/>
      <c r="AF17" s="144"/>
      <c r="AG17" s="145"/>
      <c r="AH17" s="143"/>
      <c r="AI17" s="144"/>
      <c r="AJ17" s="145"/>
      <c r="AK17" s="143"/>
      <c r="AL17" s="144"/>
      <c r="AM17" s="145"/>
      <c r="AN17" s="143"/>
      <c r="AO17" s="144"/>
      <c r="AP17" s="145"/>
      <c r="AQ17" s="143"/>
      <c r="AR17" s="144"/>
      <c r="AS17" s="145"/>
      <c r="AT17" s="143"/>
      <c r="AU17" s="144"/>
      <c r="AV17" s="145"/>
    </row>
    <row r="18" spans="2:48" x14ac:dyDescent="0.3">
      <c r="B18" s="46"/>
      <c r="C18" s="42" t="s">
        <v>67</v>
      </c>
      <c r="D18" s="143"/>
      <c r="E18" s="144"/>
      <c r="F18" s="145"/>
      <c r="G18" s="143"/>
      <c r="H18" s="144"/>
      <c r="I18" s="145"/>
      <c r="J18" s="143"/>
      <c r="K18" s="144"/>
      <c r="L18" s="145"/>
      <c r="M18" s="143"/>
      <c r="N18" s="144"/>
      <c r="O18" s="145"/>
      <c r="P18" s="143"/>
      <c r="Q18" s="144"/>
      <c r="R18" s="145"/>
      <c r="S18" s="143"/>
      <c r="T18" s="144"/>
      <c r="U18" s="145"/>
      <c r="V18" s="143"/>
      <c r="W18" s="144"/>
      <c r="X18" s="145"/>
      <c r="Y18" s="143"/>
      <c r="Z18" s="144"/>
      <c r="AA18" s="145"/>
      <c r="AB18" s="143"/>
      <c r="AC18" s="144"/>
      <c r="AD18" s="145"/>
      <c r="AE18" s="143"/>
      <c r="AF18" s="144"/>
      <c r="AG18" s="145"/>
      <c r="AH18" s="143"/>
      <c r="AI18" s="144"/>
      <c r="AJ18" s="145"/>
      <c r="AK18" s="143"/>
      <c r="AL18" s="144"/>
      <c r="AM18" s="145"/>
      <c r="AN18" s="143"/>
      <c r="AO18" s="144"/>
      <c r="AP18" s="145"/>
      <c r="AQ18" s="143"/>
      <c r="AR18" s="144"/>
      <c r="AS18" s="145"/>
      <c r="AT18" s="143"/>
      <c r="AU18" s="144"/>
      <c r="AV18" s="145"/>
    </row>
    <row r="19" spans="2:48" x14ac:dyDescent="0.3">
      <c r="C19" s="42" t="s">
        <v>68</v>
      </c>
      <c r="D19" s="143"/>
      <c r="E19" s="144"/>
      <c r="F19" s="145"/>
      <c r="G19" s="143"/>
      <c r="H19" s="144"/>
      <c r="I19" s="145"/>
      <c r="J19" s="143"/>
      <c r="K19" s="144"/>
      <c r="L19" s="145"/>
      <c r="M19" s="143"/>
      <c r="N19" s="144"/>
      <c r="O19" s="145"/>
      <c r="P19" s="143"/>
      <c r="Q19" s="144"/>
      <c r="R19" s="145"/>
      <c r="S19" s="143"/>
      <c r="T19" s="144"/>
      <c r="U19" s="145"/>
      <c r="V19" s="143"/>
      <c r="W19" s="144"/>
      <c r="X19" s="145"/>
      <c r="Y19" s="143"/>
      <c r="Z19" s="144"/>
      <c r="AA19" s="145"/>
      <c r="AB19" s="143"/>
      <c r="AC19" s="144"/>
      <c r="AD19" s="145"/>
      <c r="AE19" s="143"/>
      <c r="AF19" s="144"/>
      <c r="AG19" s="145"/>
      <c r="AH19" s="143"/>
      <c r="AI19" s="144"/>
      <c r="AJ19" s="145"/>
      <c r="AK19" s="143"/>
      <c r="AL19" s="144"/>
      <c r="AM19" s="145"/>
      <c r="AN19" s="143"/>
      <c r="AO19" s="144"/>
      <c r="AP19" s="145"/>
      <c r="AQ19" s="143"/>
      <c r="AR19" s="144"/>
      <c r="AS19" s="145"/>
      <c r="AT19" s="143"/>
      <c r="AU19" s="144"/>
      <c r="AV19" s="145"/>
    </row>
    <row r="20" spans="2:48" x14ac:dyDescent="0.3">
      <c r="C20" s="42" t="s">
        <v>69</v>
      </c>
      <c r="D20" s="143"/>
      <c r="E20" s="144"/>
      <c r="F20" s="145"/>
      <c r="G20" s="143"/>
      <c r="H20" s="144"/>
      <c r="I20" s="145"/>
      <c r="J20" s="143"/>
      <c r="K20" s="144"/>
      <c r="L20" s="145"/>
      <c r="M20" s="143"/>
      <c r="N20" s="144"/>
      <c r="O20" s="145"/>
      <c r="P20" s="143"/>
      <c r="Q20" s="144"/>
      <c r="R20" s="145"/>
      <c r="S20" s="143"/>
      <c r="T20" s="144"/>
      <c r="U20" s="145"/>
      <c r="V20" s="143"/>
      <c r="W20" s="144"/>
      <c r="X20" s="145"/>
      <c r="Y20" s="143"/>
      <c r="Z20" s="144"/>
      <c r="AA20" s="145"/>
      <c r="AB20" s="143"/>
      <c r="AC20" s="144"/>
      <c r="AD20" s="145"/>
      <c r="AE20" s="143"/>
      <c r="AF20" s="144"/>
      <c r="AG20" s="145"/>
      <c r="AH20" s="143"/>
      <c r="AI20" s="144"/>
      <c r="AJ20" s="145"/>
      <c r="AK20" s="143"/>
      <c r="AL20" s="144"/>
      <c r="AM20" s="145"/>
      <c r="AN20" s="143"/>
      <c r="AO20" s="144"/>
      <c r="AP20" s="145"/>
      <c r="AQ20" s="143"/>
      <c r="AR20" s="144"/>
      <c r="AS20" s="145"/>
      <c r="AT20" s="143"/>
      <c r="AU20" s="144"/>
      <c r="AV20" s="145"/>
    </row>
    <row r="21" spans="2:48" x14ac:dyDescent="0.3">
      <c r="B21" s="46"/>
      <c r="C21" s="42" t="s">
        <v>70</v>
      </c>
      <c r="D21" s="143"/>
      <c r="E21" s="144"/>
      <c r="F21" s="145"/>
      <c r="G21" s="143"/>
      <c r="H21" s="144"/>
      <c r="I21" s="145"/>
      <c r="J21" s="143"/>
      <c r="K21" s="144"/>
      <c r="L21" s="145"/>
      <c r="M21" s="143"/>
      <c r="N21" s="144"/>
      <c r="O21" s="145"/>
      <c r="P21" s="143"/>
      <c r="Q21" s="144"/>
      <c r="R21" s="145"/>
      <c r="S21" s="143"/>
      <c r="T21" s="144"/>
      <c r="U21" s="145"/>
      <c r="V21" s="143"/>
      <c r="W21" s="144"/>
      <c r="X21" s="145"/>
      <c r="Y21" s="143"/>
      <c r="Z21" s="144"/>
      <c r="AA21" s="145"/>
      <c r="AB21" s="143"/>
      <c r="AC21" s="144"/>
      <c r="AD21" s="145"/>
      <c r="AE21" s="143"/>
      <c r="AF21" s="144"/>
      <c r="AG21" s="145"/>
      <c r="AH21" s="143"/>
      <c r="AI21" s="144"/>
      <c r="AJ21" s="145"/>
      <c r="AK21" s="143"/>
      <c r="AL21" s="144"/>
      <c r="AM21" s="145"/>
      <c r="AN21" s="143"/>
      <c r="AO21" s="144"/>
      <c r="AP21" s="145"/>
      <c r="AQ21" s="143"/>
      <c r="AR21" s="144"/>
      <c r="AS21" s="145"/>
      <c r="AT21" s="143"/>
      <c r="AU21" s="144"/>
      <c r="AV21" s="145"/>
    </row>
    <row r="22" spans="2:48" x14ac:dyDescent="0.3">
      <c r="B22" s="46"/>
      <c r="C22" s="42" t="s">
        <v>71</v>
      </c>
      <c r="D22" s="143"/>
      <c r="E22" s="144"/>
      <c r="F22" s="145"/>
      <c r="G22" s="143"/>
      <c r="H22" s="144"/>
      <c r="I22" s="145"/>
      <c r="J22" s="143"/>
      <c r="K22" s="144"/>
      <c r="L22" s="145"/>
      <c r="M22" s="143"/>
      <c r="N22" s="144"/>
      <c r="O22" s="145"/>
      <c r="P22" s="143"/>
      <c r="Q22" s="144"/>
      <c r="R22" s="145"/>
      <c r="S22" s="143"/>
      <c r="T22" s="144"/>
      <c r="U22" s="145"/>
      <c r="V22" s="143"/>
      <c r="W22" s="144"/>
      <c r="X22" s="145"/>
      <c r="Y22" s="143"/>
      <c r="Z22" s="144"/>
      <c r="AA22" s="145"/>
      <c r="AB22" s="143"/>
      <c r="AC22" s="144"/>
      <c r="AD22" s="145"/>
      <c r="AE22" s="143"/>
      <c r="AF22" s="144"/>
      <c r="AG22" s="145"/>
      <c r="AH22" s="143"/>
      <c r="AI22" s="144"/>
      <c r="AJ22" s="145"/>
      <c r="AK22" s="143"/>
      <c r="AL22" s="144"/>
      <c r="AM22" s="145"/>
      <c r="AN22" s="143"/>
      <c r="AO22" s="144"/>
      <c r="AP22" s="145"/>
      <c r="AQ22" s="143"/>
      <c r="AR22" s="144"/>
      <c r="AS22" s="145"/>
      <c r="AT22" s="143"/>
      <c r="AU22" s="144"/>
      <c r="AV22" s="145"/>
    </row>
    <row r="23" spans="2:48" x14ac:dyDescent="0.3">
      <c r="C23" s="42" t="s">
        <v>72</v>
      </c>
      <c r="D23" s="143"/>
      <c r="E23" s="144"/>
      <c r="F23" s="145"/>
      <c r="G23" s="143"/>
      <c r="H23" s="144"/>
      <c r="I23" s="145"/>
      <c r="J23" s="143"/>
      <c r="K23" s="144"/>
      <c r="L23" s="145"/>
      <c r="M23" s="143"/>
      <c r="N23" s="144"/>
      <c r="O23" s="145"/>
      <c r="P23" s="143"/>
      <c r="Q23" s="144"/>
      <c r="R23" s="145"/>
      <c r="S23" s="143"/>
      <c r="T23" s="144"/>
      <c r="U23" s="145"/>
      <c r="V23" s="143"/>
      <c r="W23" s="144"/>
      <c r="X23" s="145"/>
      <c r="Y23" s="143"/>
      <c r="Z23" s="144"/>
      <c r="AA23" s="145"/>
      <c r="AB23" s="143"/>
      <c r="AC23" s="144"/>
      <c r="AD23" s="145"/>
      <c r="AE23" s="143"/>
      <c r="AF23" s="144"/>
      <c r="AG23" s="145"/>
      <c r="AH23" s="143"/>
      <c r="AI23" s="144"/>
      <c r="AJ23" s="145"/>
      <c r="AK23" s="143"/>
      <c r="AL23" s="144"/>
      <c r="AM23" s="145"/>
      <c r="AN23" s="143"/>
      <c r="AO23" s="144"/>
      <c r="AP23" s="145"/>
      <c r="AQ23" s="143"/>
      <c r="AR23" s="144"/>
      <c r="AS23" s="145"/>
      <c r="AT23" s="143"/>
      <c r="AU23" s="144"/>
      <c r="AV23" s="145"/>
    </row>
    <row r="24" spans="2:48" x14ac:dyDescent="0.3">
      <c r="C24" s="42" t="s">
        <v>73</v>
      </c>
      <c r="D24" s="143"/>
      <c r="E24" s="144"/>
      <c r="F24" s="145"/>
      <c r="G24" s="143"/>
      <c r="H24" s="144"/>
      <c r="I24" s="145"/>
      <c r="J24" s="143"/>
      <c r="K24" s="144"/>
      <c r="L24" s="145"/>
      <c r="M24" s="143"/>
      <c r="N24" s="144"/>
      <c r="O24" s="145"/>
      <c r="P24" s="143"/>
      <c r="Q24" s="144"/>
      <c r="R24" s="145"/>
      <c r="S24" s="143"/>
      <c r="T24" s="144"/>
      <c r="U24" s="145"/>
      <c r="V24" s="143"/>
      <c r="W24" s="144"/>
      <c r="X24" s="145"/>
      <c r="Y24" s="143"/>
      <c r="Z24" s="144"/>
      <c r="AA24" s="145"/>
      <c r="AB24" s="143"/>
      <c r="AC24" s="144"/>
      <c r="AD24" s="145"/>
      <c r="AE24" s="143"/>
      <c r="AF24" s="144"/>
      <c r="AG24" s="145"/>
      <c r="AH24" s="143"/>
      <c r="AI24" s="144"/>
      <c r="AJ24" s="145"/>
      <c r="AK24" s="143"/>
      <c r="AL24" s="144"/>
      <c r="AM24" s="145"/>
      <c r="AN24" s="143"/>
      <c r="AO24" s="144"/>
      <c r="AP24" s="145"/>
      <c r="AQ24" s="143"/>
      <c r="AR24" s="144"/>
      <c r="AS24" s="145"/>
      <c r="AT24" s="143"/>
      <c r="AU24" s="144"/>
      <c r="AV24" s="145"/>
    </row>
    <row r="25" spans="2:48" ht="16.5" customHeight="1" x14ac:dyDescent="0.3">
      <c r="C25" s="42" t="s">
        <v>74</v>
      </c>
      <c r="D25" s="143"/>
      <c r="E25" s="144"/>
      <c r="F25" s="145"/>
      <c r="G25" s="143"/>
      <c r="H25" s="144"/>
      <c r="I25" s="145"/>
      <c r="J25" s="143"/>
      <c r="K25" s="144"/>
      <c r="L25" s="145"/>
      <c r="M25" s="143"/>
      <c r="N25" s="144"/>
      <c r="O25" s="145"/>
      <c r="P25" s="143"/>
      <c r="Q25" s="144"/>
      <c r="R25" s="145"/>
      <c r="S25" s="143"/>
      <c r="T25" s="144"/>
      <c r="U25" s="145"/>
      <c r="V25" s="143"/>
      <c r="W25" s="144"/>
      <c r="X25" s="145"/>
      <c r="Y25" s="143"/>
      <c r="Z25" s="144"/>
      <c r="AA25" s="145"/>
      <c r="AB25" s="143"/>
      <c r="AC25" s="144"/>
      <c r="AD25" s="145"/>
      <c r="AE25" s="143"/>
      <c r="AF25" s="144"/>
      <c r="AG25" s="145"/>
      <c r="AH25" s="143"/>
      <c r="AI25" s="144"/>
      <c r="AJ25" s="145"/>
      <c r="AK25" s="143"/>
      <c r="AL25" s="144"/>
      <c r="AM25" s="145"/>
      <c r="AN25" s="143"/>
      <c r="AO25" s="144"/>
      <c r="AP25" s="145"/>
      <c r="AQ25" s="143"/>
      <c r="AR25" s="144"/>
      <c r="AS25" s="145"/>
      <c r="AT25" s="143"/>
      <c r="AU25" s="144"/>
      <c r="AV25" s="145"/>
    </row>
    <row r="26" spans="2:48" x14ac:dyDescent="0.3">
      <c r="C26" s="42" t="s">
        <v>75</v>
      </c>
      <c r="D26" s="143"/>
      <c r="E26" s="144"/>
      <c r="F26" s="145"/>
      <c r="G26" s="143"/>
      <c r="H26" s="144"/>
      <c r="I26" s="145"/>
      <c r="J26" s="143"/>
      <c r="K26" s="144"/>
      <c r="L26" s="145"/>
      <c r="M26" s="143"/>
      <c r="N26" s="144"/>
      <c r="O26" s="145"/>
      <c r="P26" s="143"/>
      <c r="Q26" s="144"/>
      <c r="R26" s="145"/>
      <c r="S26" s="143"/>
      <c r="T26" s="144"/>
      <c r="U26" s="145"/>
      <c r="V26" s="143"/>
      <c r="W26" s="144"/>
      <c r="X26" s="145"/>
      <c r="Y26" s="143"/>
      <c r="Z26" s="144"/>
      <c r="AA26" s="145"/>
      <c r="AB26" s="143"/>
      <c r="AC26" s="144"/>
      <c r="AD26" s="145"/>
      <c r="AE26" s="143"/>
      <c r="AF26" s="144"/>
      <c r="AG26" s="145"/>
      <c r="AH26" s="143"/>
      <c r="AI26" s="144"/>
      <c r="AJ26" s="145"/>
      <c r="AK26" s="143"/>
      <c r="AL26" s="144"/>
      <c r="AM26" s="145"/>
      <c r="AN26" s="143"/>
      <c r="AO26" s="144"/>
      <c r="AP26" s="145"/>
      <c r="AQ26" s="143"/>
      <c r="AR26" s="144"/>
      <c r="AS26" s="145"/>
      <c r="AT26" s="143"/>
      <c r="AU26" s="144"/>
      <c r="AV26" s="145"/>
    </row>
    <row r="27" spans="2:48" x14ac:dyDescent="0.3">
      <c r="C27" s="42" t="s">
        <v>76</v>
      </c>
      <c r="D27" s="143"/>
      <c r="E27" s="144"/>
      <c r="F27" s="145"/>
      <c r="G27" s="143"/>
      <c r="H27" s="144"/>
      <c r="I27" s="145"/>
      <c r="J27" s="143"/>
      <c r="K27" s="144"/>
      <c r="L27" s="145"/>
      <c r="M27" s="143"/>
      <c r="N27" s="144"/>
      <c r="O27" s="145"/>
      <c r="P27" s="143"/>
      <c r="Q27" s="144"/>
      <c r="R27" s="145"/>
      <c r="S27" s="143"/>
      <c r="T27" s="144"/>
      <c r="U27" s="145"/>
      <c r="V27" s="143"/>
      <c r="W27" s="144"/>
      <c r="X27" s="145"/>
      <c r="Y27" s="143"/>
      <c r="Z27" s="144"/>
      <c r="AA27" s="145"/>
      <c r="AB27" s="143"/>
      <c r="AC27" s="144"/>
      <c r="AD27" s="145"/>
      <c r="AE27" s="143"/>
      <c r="AF27" s="144"/>
      <c r="AG27" s="145"/>
      <c r="AH27" s="143"/>
      <c r="AI27" s="144"/>
      <c r="AJ27" s="145"/>
      <c r="AK27" s="143"/>
      <c r="AL27" s="144"/>
      <c r="AM27" s="145"/>
      <c r="AN27" s="143"/>
      <c r="AO27" s="144"/>
      <c r="AP27" s="145"/>
      <c r="AQ27" s="143"/>
      <c r="AR27" s="144"/>
      <c r="AS27" s="145"/>
      <c r="AT27" s="143"/>
      <c r="AU27" s="144"/>
      <c r="AV27" s="145"/>
    </row>
    <row r="28" spans="2:48" x14ac:dyDescent="0.3">
      <c r="C28" s="42" t="s">
        <v>77</v>
      </c>
      <c r="D28" s="143"/>
      <c r="E28" s="144"/>
      <c r="F28" s="145"/>
      <c r="G28" s="143"/>
      <c r="H28" s="144"/>
      <c r="I28" s="145"/>
      <c r="J28" s="143"/>
      <c r="K28" s="144"/>
      <c r="L28" s="145"/>
      <c r="M28" s="143"/>
      <c r="N28" s="144"/>
      <c r="O28" s="145"/>
      <c r="P28" s="143"/>
      <c r="Q28" s="144"/>
      <c r="R28" s="145"/>
      <c r="S28" s="143"/>
      <c r="T28" s="144"/>
      <c r="U28" s="145"/>
      <c r="V28" s="143"/>
      <c r="W28" s="144"/>
      <c r="X28" s="145"/>
      <c r="Y28" s="143"/>
      <c r="Z28" s="144"/>
      <c r="AA28" s="145"/>
      <c r="AB28" s="143"/>
      <c r="AC28" s="144"/>
      <c r="AD28" s="145"/>
      <c r="AE28" s="143"/>
      <c r="AF28" s="144"/>
      <c r="AG28" s="145"/>
      <c r="AH28" s="143"/>
      <c r="AI28" s="144"/>
      <c r="AJ28" s="145"/>
      <c r="AK28" s="143"/>
      <c r="AL28" s="144"/>
      <c r="AM28" s="145"/>
      <c r="AN28" s="143"/>
      <c r="AO28" s="144"/>
      <c r="AP28" s="145"/>
      <c r="AQ28" s="143"/>
      <c r="AR28" s="144"/>
      <c r="AS28" s="145"/>
      <c r="AT28" s="143"/>
      <c r="AU28" s="144"/>
      <c r="AV28" s="145"/>
    </row>
    <row r="29" spans="2:48" x14ac:dyDescent="0.3">
      <c r="C29" s="42" t="s">
        <v>78</v>
      </c>
      <c r="D29" s="143"/>
      <c r="E29" s="144"/>
      <c r="F29" s="145"/>
      <c r="G29" s="143"/>
      <c r="H29" s="144"/>
      <c r="I29" s="145"/>
      <c r="J29" s="143"/>
      <c r="K29" s="144"/>
      <c r="L29" s="145"/>
      <c r="M29" s="143"/>
      <c r="N29" s="144"/>
      <c r="O29" s="145"/>
      <c r="P29" s="143"/>
      <c r="Q29" s="144"/>
      <c r="R29" s="145"/>
      <c r="S29" s="143"/>
      <c r="T29" s="144"/>
      <c r="U29" s="145"/>
      <c r="V29" s="143"/>
      <c r="W29" s="144"/>
      <c r="X29" s="145"/>
      <c r="Y29" s="143"/>
      <c r="Z29" s="144"/>
      <c r="AA29" s="145"/>
      <c r="AB29" s="143"/>
      <c r="AC29" s="144"/>
      <c r="AD29" s="145"/>
      <c r="AE29" s="143"/>
      <c r="AF29" s="144"/>
      <c r="AG29" s="145"/>
      <c r="AH29" s="143"/>
      <c r="AI29" s="144"/>
      <c r="AJ29" s="145"/>
      <c r="AK29" s="143"/>
      <c r="AL29" s="144"/>
      <c r="AM29" s="145"/>
      <c r="AN29" s="143"/>
      <c r="AO29" s="144"/>
      <c r="AP29" s="145"/>
      <c r="AQ29" s="143"/>
      <c r="AR29" s="144"/>
      <c r="AS29" s="145"/>
      <c r="AT29" s="143"/>
      <c r="AU29" s="144"/>
      <c r="AV29" s="145"/>
    </row>
    <row r="30" spans="2:48" x14ac:dyDescent="0.3">
      <c r="B30" s="46"/>
      <c r="C30" s="42" t="s">
        <v>79</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2:48" x14ac:dyDescent="0.3">
      <c r="B31" s="46"/>
      <c r="C31" s="42" t="s">
        <v>80</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2:48" x14ac:dyDescent="0.3">
      <c r="B32" s="46"/>
      <c r="C32" s="42" t="s">
        <v>81</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48" x14ac:dyDescent="0.3">
      <c r="B33" s="46"/>
      <c r="C33" s="42" t="s">
        <v>82</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row>
    <row r="34" spans="2:48" x14ac:dyDescent="0.3">
      <c r="B34" s="46"/>
      <c r="C34" s="42" t="s">
        <v>83</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row>
    <row r="35" spans="2:48" x14ac:dyDescent="0.3">
      <c r="C35" s="42" t="s">
        <v>84</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row>
    <row r="36" spans="2:48" x14ac:dyDescent="0.3">
      <c r="C36" s="42" t="s">
        <v>85</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row>
    <row r="37" spans="2:48" x14ac:dyDescent="0.3">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row>
    <row r="38" spans="2:48" x14ac:dyDescent="0.3">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row r="39" spans="2:48" x14ac:dyDescent="0.3">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2:48" x14ac:dyDescent="0.3">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2:48" x14ac:dyDescent="0.3">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row>
    <row r="42" spans="2:48" x14ac:dyDescent="0.3">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row>
    <row r="43" spans="2:48" x14ac:dyDescent="0.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row>
    <row r="44" spans="2:48" x14ac:dyDescent="0.3">
      <c r="C44"/>
      <c r="D44"/>
      <c r="E44"/>
      <c r="F44"/>
      <c r="G44"/>
      <c r="H44"/>
      <c r="I44"/>
      <c r="J44"/>
      <c r="K44"/>
      <c r="L44"/>
      <c r="M44"/>
      <c r="N44"/>
      <c r="O44"/>
    </row>
    <row r="45" spans="2:48" x14ac:dyDescent="0.3">
      <c r="C45"/>
      <c r="D45"/>
      <c r="E45"/>
      <c r="F45"/>
      <c r="G45"/>
      <c r="H45"/>
      <c r="I45"/>
      <c r="J45"/>
      <c r="K45"/>
      <c r="L45"/>
      <c r="M45"/>
      <c r="N45"/>
      <c r="O45"/>
    </row>
    <row r="46" spans="2:48" x14ac:dyDescent="0.3">
      <c r="C46"/>
      <c r="D46"/>
      <c r="E46"/>
      <c r="F46"/>
      <c r="G46"/>
      <c r="H46"/>
      <c r="I46"/>
      <c r="J46"/>
      <c r="K46"/>
      <c r="L46"/>
      <c r="M46"/>
      <c r="N46"/>
      <c r="O46"/>
    </row>
    <row r="47" spans="2:48" x14ac:dyDescent="0.3">
      <c r="C47"/>
      <c r="D47"/>
      <c r="E47"/>
      <c r="F47"/>
      <c r="G47"/>
      <c r="H47"/>
      <c r="I47"/>
      <c r="J47"/>
      <c r="K47"/>
      <c r="L47"/>
      <c r="M47"/>
      <c r="N47"/>
      <c r="O47"/>
    </row>
    <row r="48" spans="2:48" x14ac:dyDescent="0.3">
      <c r="C48"/>
      <c r="D48"/>
      <c r="E48"/>
      <c r="F48"/>
      <c r="G48"/>
      <c r="H48"/>
      <c r="I48"/>
      <c r="J48"/>
      <c r="K48"/>
      <c r="L48"/>
      <c r="M48"/>
      <c r="N48"/>
      <c r="O48"/>
    </row>
    <row r="49" spans="3:15" x14ac:dyDescent="0.3">
      <c r="C49"/>
      <c r="D49"/>
      <c r="E49"/>
      <c r="F49"/>
      <c r="G49"/>
      <c r="H49"/>
      <c r="I49"/>
      <c r="J49"/>
      <c r="K49"/>
      <c r="L49"/>
      <c r="M49"/>
      <c r="N49"/>
      <c r="O49"/>
    </row>
    <row r="50" spans="3:15" x14ac:dyDescent="0.3">
      <c r="C50"/>
      <c r="D50"/>
      <c r="E50"/>
      <c r="F50"/>
      <c r="G50"/>
      <c r="H50"/>
      <c r="I50"/>
      <c r="J50"/>
      <c r="K50"/>
      <c r="L50"/>
      <c r="M50"/>
      <c r="N50"/>
      <c r="O50"/>
    </row>
    <row r="51" spans="3:15" x14ac:dyDescent="0.3">
      <c r="C51"/>
      <c r="D51"/>
      <c r="E51"/>
      <c r="F51"/>
      <c r="G51"/>
      <c r="H51"/>
      <c r="I51"/>
      <c r="J51"/>
      <c r="K51"/>
      <c r="L51"/>
      <c r="M51"/>
      <c r="N51"/>
      <c r="O51"/>
    </row>
    <row r="52" spans="3:15" x14ac:dyDescent="0.3">
      <c r="C52"/>
      <c r="D52"/>
      <c r="E52"/>
      <c r="F52"/>
      <c r="G52"/>
      <c r="H52"/>
      <c r="I52"/>
      <c r="J52"/>
      <c r="K52"/>
      <c r="L52"/>
      <c r="M52"/>
      <c r="N52"/>
      <c r="O52"/>
    </row>
    <row r="53" spans="3:15" x14ac:dyDescent="0.3">
      <c r="C53"/>
      <c r="D53"/>
      <c r="E53"/>
      <c r="F53"/>
      <c r="G53"/>
      <c r="H53"/>
      <c r="I53"/>
      <c r="J53"/>
      <c r="K53"/>
      <c r="L53"/>
      <c r="M53"/>
      <c r="N53"/>
      <c r="O53"/>
    </row>
    <row r="54" spans="3:15" x14ac:dyDescent="0.3">
      <c r="C54"/>
      <c r="D54"/>
      <c r="E54"/>
      <c r="F54"/>
      <c r="G54"/>
      <c r="H54"/>
      <c r="I54"/>
      <c r="J54"/>
      <c r="K54"/>
      <c r="L54"/>
      <c r="M54"/>
      <c r="N54"/>
      <c r="O54"/>
    </row>
    <row r="55" spans="3:15" x14ac:dyDescent="0.3">
      <c r="C55"/>
      <c r="D55"/>
      <c r="E55"/>
      <c r="F55"/>
      <c r="G55"/>
      <c r="H55"/>
      <c r="I55"/>
      <c r="J55"/>
      <c r="K55"/>
      <c r="L55"/>
      <c r="M55"/>
      <c r="N55"/>
      <c r="O55"/>
    </row>
    <row r="56" spans="3:15" x14ac:dyDescent="0.3">
      <c r="C56"/>
      <c r="D56"/>
      <c r="E56"/>
      <c r="F56"/>
      <c r="G56"/>
      <c r="H56"/>
      <c r="I56"/>
      <c r="J56"/>
      <c r="K56"/>
      <c r="L56"/>
      <c r="M56"/>
      <c r="N56"/>
      <c r="O56"/>
    </row>
    <row r="57" spans="3:15" x14ac:dyDescent="0.3">
      <c r="C57"/>
      <c r="D57"/>
      <c r="E57"/>
      <c r="F57"/>
      <c r="G57"/>
      <c r="H57"/>
      <c r="I57"/>
      <c r="J57"/>
      <c r="K57"/>
      <c r="L57"/>
      <c r="M57"/>
      <c r="N57"/>
      <c r="O57"/>
    </row>
    <row r="58" spans="3:15" x14ac:dyDescent="0.3">
      <c r="C58"/>
      <c r="D58"/>
      <c r="E58"/>
      <c r="F58"/>
      <c r="G58"/>
      <c r="H58"/>
      <c r="I58"/>
      <c r="J58"/>
      <c r="K58"/>
      <c r="L58"/>
      <c r="M58"/>
      <c r="N58"/>
      <c r="O58"/>
    </row>
    <row r="59" spans="3:15" x14ac:dyDescent="0.3">
      <c r="C59"/>
      <c r="D59"/>
      <c r="E59"/>
      <c r="F59"/>
      <c r="G59"/>
      <c r="H59"/>
      <c r="I59"/>
      <c r="J59"/>
      <c r="K59"/>
      <c r="L59"/>
      <c r="M59"/>
      <c r="N59"/>
      <c r="O59"/>
    </row>
    <row r="60" spans="3:15" x14ac:dyDescent="0.3">
      <c r="C60"/>
      <c r="D60"/>
      <c r="E60"/>
      <c r="F60"/>
      <c r="G60"/>
      <c r="H60"/>
      <c r="I60"/>
      <c r="J60"/>
      <c r="K60"/>
      <c r="L60"/>
      <c r="M60"/>
      <c r="N60"/>
      <c r="O60"/>
    </row>
    <row r="61" spans="3:15" x14ac:dyDescent="0.3">
      <c r="C61"/>
      <c r="D61"/>
      <c r="E61"/>
      <c r="F61"/>
      <c r="G61"/>
      <c r="H61"/>
      <c r="I61"/>
      <c r="J61"/>
      <c r="K61"/>
      <c r="L61"/>
      <c r="M61"/>
      <c r="N61"/>
      <c r="O61"/>
    </row>
    <row r="62" spans="3:15" x14ac:dyDescent="0.3">
      <c r="C62"/>
      <c r="D62"/>
      <c r="E62"/>
      <c r="F62"/>
      <c r="G62"/>
      <c r="H62"/>
      <c r="I62"/>
      <c r="J62"/>
      <c r="K62"/>
      <c r="L62"/>
      <c r="M62"/>
      <c r="N62"/>
      <c r="O62"/>
    </row>
    <row r="63" spans="3:15" x14ac:dyDescent="0.3">
      <c r="C63"/>
      <c r="D63"/>
      <c r="E63"/>
      <c r="F63"/>
      <c r="G63"/>
      <c r="H63"/>
      <c r="I63"/>
      <c r="J63"/>
      <c r="K63"/>
      <c r="L63"/>
      <c r="M63"/>
      <c r="N63"/>
      <c r="O63"/>
    </row>
    <row r="64" spans="3:15" x14ac:dyDescent="0.3">
      <c r="C64"/>
      <c r="D64"/>
      <c r="E64"/>
      <c r="F64"/>
      <c r="G64"/>
      <c r="H64"/>
      <c r="I64"/>
      <c r="J64"/>
      <c r="K64"/>
      <c r="L64"/>
      <c r="M64"/>
      <c r="N64"/>
      <c r="O64"/>
    </row>
    <row r="65" spans="3:15" x14ac:dyDescent="0.3">
      <c r="C65"/>
      <c r="D65"/>
      <c r="E65"/>
      <c r="F65"/>
      <c r="G65"/>
      <c r="H65"/>
      <c r="I65"/>
      <c r="J65"/>
      <c r="K65"/>
      <c r="L65"/>
      <c r="M65"/>
      <c r="N65"/>
      <c r="O65"/>
    </row>
    <row r="66" spans="3:15" x14ac:dyDescent="0.3">
      <c r="C66"/>
      <c r="D66"/>
      <c r="E66"/>
      <c r="F66"/>
      <c r="G66"/>
      <c r="H66"/>
      <c r="I66"/>
      <c r="J66"/>
      <c r="K66"/>
      <c r="L66"/>
      <c r="M66"/>
      <c r="N66"/>
      <c r="O66"/>
    </row>
    <row r="67" spans="3:15" x14ac:dyDescent="0.3">
      <c r="C67"/>
      <c r="D67"/>
      <c r="E67"/>
      <c r="F67"/>
      <c r="G67"/>
      <c r="H67"/>
      <c r="I67"/>
      <c r="J67"/>
      <c r="K67"/>
      <c r="L67"/>
      <c r="M67"/>
      <c r="N67"/>
      <c r="O67"/>
    </row>
    <row r="68" spans="3:15" x14ac:dyDescent="0.3">
      <c r="C68"/>
      <c r="D68"/>
      <c r="E68"/>
      <c r="F68"/>
      <c r="G68"/>
      <c r="H68"/>
      <c r="I68"/>
      <c r="J68"/>
      <c r="K68"/>
      <c r="L68"/>
      <c r="M68"/>
      <c r="N68"/>
      <c r="O68"/>
    </row>
    <row r="69" spans="3:15" x14ac:dyDescent="0.3">
      <c r="C69"/>
      <c r="D69"/>
      <c r="E69"/>
      <c r="F69"/>
      <c r="G69"/>
      <c r="H69"/>
      <c r="I69"/>
      <c r="J69"/>
      <c r="K69"/>
      <c r="L69"/>
      <c r="M69"/>
      <c r="N69"/>
      <c r="O69"/>
    </row>
    <row r="70" spans="3:15" x14ac:dyDescent="0.3">
      <c r="C70"/>
      <c r="D70"/>
      <c r="E70"/>
      <c r="F70"/>
      <c r="G70"/>
      <c r="H70"/>
      <c r="I70"/>
      <c r="J70"/>
      <c r="K70"/>
      <c r="L70"/>
      <c r="M70"/>
      <c r="N70"/>
      <c r="O70"/>
    </row>
    <row r="71" spans="3:15" x14ac:dyDescent="0.3">
      <c r="C71"/>
      <c r="D71"/>
      <c r="E71"/>
      <c r="F71"/>
      <c r="G71"/>
      <c r="H71"/>
      <c r="I71"/>
      <c r="J71"/>
      <c r="K71"/>
      <c r="L71"/>
      <c r="M71"/>
      <c r="N71"/>
      <c r="O71"/>
    </row>
    <row r="72" spans="3:15" x14ac:dyDescent="0.3">
      <c r="C72"/>
      <c r="D72"/>
      <c r="E72"/>
      <c r="F72"/>
      <c r="G72"/>
      <c r="H72"/>
      <c r="I72"/>
      <c r="J72"/>
      <c r="K72"/>
      <c r="L72"/>
      <c r="M72"/>
      <c r="N72"/>
      <c r="O72"/>
    </row>
    <row r="73" spans="3:15" x14ac:dyDescent="0.3">
      <c r="C73"/>
      <c r="D73"/>
      <c r="E73"/>
      <c r="F73"/>
      <c r="G73"/>
      <c r="H73"/>
      <c r="I73"/>
      <c r="J73"/>
      <c r="K73"/>
      <c r="L73"/>
      <c r="M73"/>
      <c r="N73"/>
      <c r="O73"/>
    </row>
    <row r="74" spans="3:15" x14ac:dyDescent="0.3">
      <c r="C74"/>
      <c r="D74"/>
      <c r="E74"/>
      <c r="F74"/>
      <c r="G74"/>
      <c r="H74"/>
      <c r="I74"/>
      <c r="J74"/>
      <c r="K74"/>
      <c r="L74"/>
      <c r="M74"/>
      <c r="N74"/>
      <c r="O74"/>
    </row>
    <row r="75" spans="3:15" x14ac:dyDescent="0.3">
      <c r="C75"/>
      <c r="D75"/>
      <c r="E75"/>
      <c r="F75"/>
      <c r="G75"/>
      <c r="H75"/>
      <c r="I75"/>
      <c r="J75"/>
      <c r="K75"/>
      <c r="L75"/>
      <c r="M75"/>
      <c r="N75"/>
      <c r="O75"/>
    </row>
    <row r="76" spans="3:15" x14ac:dyDescent="0.3">
      <c r="C76"/>
      <c r="D76"/>
      <c r="E76"/>
      <c r="F76"/>
      <c r="G76"/>
      <c r="H76"/>
      <c r="I76"/>
      <c r="J76"/>
      <c r="K76"/>
      <c r="L76"/>
      <c r="M76"/>
      <c r="N76"/>
      <c r="O76"/>
    </row>
    <row r="77" spans="3:15" x14ac:dyDescent="0.3">
      <c r="C77"/>
      <c r="D77"/>
      <c r="E77"/>
      <c r="F77"/>
      <c r="G77"/>
      <c r="H77"/>
      <c r="I77"/>
      <c r="J77"/>
      <c r="K77"/>
      <c r="L77"/>
      <c r="M77"/>
      <c r="N77"/>
      <c r="O77"/>
    </row>
  </sheetData>
  <mergeCells count="290">
    <mergeCell ref="AN29:AP29"/>
    <mergeCell ref="AQ29:AS29"/>
    <mergeCell ref="AT29:AV29"/>
    <mergeCell ref="V29:X29"/>
    <mergeCell ref="Y29:AA29"/>
    <mergeCell ref="AB29:AD29"/>
    <mergeCell ref="AE29:AG29"/>
    <mergeCell ref="AH29:AJ29"/>
    <mergeCell ref="AK29:AM29"/>
    <mergeCell ref="D29:F29"/>
    <mergeCell ref="G29:I29"/>
    <mergeCell ref="J29:L29"/>
    <mergeCell ref="M29:O29"/>
    <mergeCell ref="P29:R29"/>
    <mergeCell ref="S29:U29"/>
    <mergeCell ref="AE28:AG28"/>
    <mergeCell ref="AH28:AJ28"/>
    <mergeCell ref="AK28:AM28"/>
    <mergeCell ref="D28:F28"/>
    <mergeCell ref="G28:I28"/>
    <mergeCell ref="J28:L28"/>
    <mergeCell ref="M28:O28"/>
    <mergeCell ref="P28:R28"/>
    <mergeCell ref="S28:U28"/>
    <mergeCell ref="V28:X28"/>
    <mergeCell ref="Y28:AA28"/>
    <mergeCell ref="AB28:AD28"/>
    <mergeCell ref="AN28:AP28"/>
    <mergeCell ref="AQ28:AS28"/>
    <mergeCell ref="AT28:AV28"/>
    <mergeCell ref="AT27:AV27"/>
    <mergeCell ref="AB27:AD27"/>
    <mergeCell ref="AE27:AG27"/>
    <mergeCell ref="AH27:AJ27"/>
    <mergeCell ref="AK27:AM27"/>
    <mergeCell ref="AN27:AP27"/>
    <mergeCell ref="AQ27:AS27"/>
    <mergeCell ref="P25:R25"/>
    <mergeCell ref="S25:U25"/>
    <mergeCell ref="AQ26:AS26"/>
    <mergeCell ref="AT26:AV26"/>
    <mergeCell ref="D27:F27"/>
    <mergeCell ref="G27:I27"/>
    <mergeCell ref="J27:L27"/>
    <mergeCell ref="M27:O27"/>
    <mergeCell ref="P27:R27"/>
    <mergeCell ref="S27:U27"/>
    <mergeCell ref="V27:X27"/>
    <mergeCell ref="Y27:AA27"/>
    <mergeCell ref="Y26:AA26"/>
    <mergeCell ref="AB26:AD26"/>
    <mergeCell ref="AE26:AG26"/>
    <mergeCell ref="AH26:AJ26"/>
    <mergeCell ref="AK26:AM26"/>
    <mergeCell ref="AN26:AP26"/>
    <mergeCell ref="J23:L23"/>
    <mergeCell ref="M23:O23"/>
    <mergeCell ref="P23:R23"/>
    <mergeCell ref="S23:U23"/>
    <mergeCell ref="AN25:AP25"/>
    <mergeCell ref="AQ25:AS25"/>
    <mergeCell ref="AT25:AV25"/>
    <mergeCell ref="D26:F26"/>
    <mergeCell ref="G26:I26"/>
    <mergeCell ref="J26:L26"/>
    <mergeCell ref="M26:O26"/>
    <mergeCell ref="P26:R26"/>
    <mergeCell ref="S26:U26"/>
    <mergeCell ref="V26:X26"/>
    <mergeCell ref="V25:X25"/>
    <mergeCell ref="Y25:AA25"/>
    <mergeCell ref="AB25:AD25"/>
    <mergeCell ref="AE25:AG25"/>
    <mergeCell ref="AH25:AJ25"/>
    <mergeCell ref="AK25:AM25"/>
    <mergeCell ref="D25:F25"/>
    <mergeCell ref="G25:I25"/>
    <mergeCell ref="J25:L25"/>
    <mergeCell ref="M25:O25"/>
    <mergeCell ref="AE24:AG24"/>
    <mergeCell ref="AH24:AJ24"/>
    <mergeCell ref="AK24:AM24"/>
    <mergeCell ref="AN24:AP24"/>
    <mergeCell ref="AQ24:AS24"/>
    <mergeCell ref="AT24:AV24"/>
    <mergeCell ref="AT23:AV23"/>
    <mergeCell ref="D24:F24"/>
    <mergeCell ref="G24:I24"/>
    <mergeCell ref="J24:L24"/>
    <mergeCell ref="M24:O24"/>
    <mergeCell ref="P24:R24"/>
    <mergeCell ref="S24:U24"/>
    <mergeCell ref="V24:X24"/>
    <mergeCell ref="Y24:AA24"/>
    <mergeCell ref="AB24:AD24"/>
    <mergeCell ref="AB23:AD23"/>
    <mergeCell ref="AE23:AG23"/>
    <mergeCell ref="AH23:AJ23"/>
    <mergeCell ref="AK23:AM23"/>
    <mergeCell ref="AN23:AP23"/>
    <mergeCell ref="AQ23:AS23"/>
    <mergeCell ref="D23:F23"/>
    <mergeCell ref="G23:I23"/>
    <mergeCell ref="V23:X23"/>
    <mergeCell ref="Y23:AA23"/>
    <mergeCell ref="Y22:AA22"/>
    <mergeCell ref="AN21:AP21"/>
    <mergeCell ref="AQ21:AS21"/>
    <mergeCell ref="AT21:AV21"/>
    <mergeCell ref="D22:F22"/>
    <mergeCell ref="G22:I22"/>
    <mergeCell ref="J22:L22"/>
    <mergeCell ref="M22:O22"/>
    <mergeCell ref="P22:R22"/>
    <mergeCell ref="S22:U22"/>
    <mergeCell ref="V22:X22"/>
    <mergeCell ref="V21:X21"/>
    <mergeCell ref="Y21:AA21"/>
    <mergeCell ref="AB21:AD21"/>
    <mergeCell ref="AE21:AG21"/>
    <mergeCell ref="AH21:AJ21"/>
    <mergeCell ref="AK21:AM21"/>
    <mergeCell ref="D21:F21"/>
    <mergeCell ref="G21:I21"/>
    <mergeCell ref="J21:L21"/>
    <mergeCell ref="M21:O21"/>
    <mergeCell ref="P21:R21"/>
    <mergeCell ref="S21:U21"/>
    <mergeCell ref="AQ22:AS22"/>
    <mergeCell ref="AT22:AV22"/>
    <mergeCell ref="AE20:AG20"/>
    <mergeCell ref="AH20:AJ20"/>
    <mergeCell ref="AK20:AM20"/>
    <mergeCell ref="AN20:AP20"/>
    <mergeCell ref="AQ20:AS20"/>
    <mergeCell ref="AT20:AV20"/>
    <mergeCell ref="AB22:AD22"/>
    <mergeCell ref="AE22:AG22"/>
    <mergeCell ref="AH22:AJ22"/>
    <mergeCell ref="AK22:AM22"/>
    <mergeCell ref="AN22:AP22"/>
    <mergeCell ref="D20:F20"/>
    <mergeCell ref="G20:I20"/>
    <mergeCell ref="J20:L20"/>
    <mergeCell ref="M20:O20"/>
    <mergeCell ref="P20:R20"/>
    <mergeCell ref="S20:U20"/>
    <mergeCell ref="V20:X20"/>
    <mergeCell ref="Y20:AA20"/>
    <mergeCell ref="AB20:AD20"/>
    <mergeCell ref="AQ19:AS19"/>
    <mergeCell ref="AT19:AV19"/>
    <mergeCell ref="Y19:AA19"/>
    <mergeCell ref="AB19:AD19"/>
    <mergeCell ref="AE19:AG19"/>
    <mergeCell ref="AH19:AJ19"/>
    <mergeCell ref="AK19:AM19"/>
    <mergeCell ref="AN19:AP19"/>
    <mergeCell ref="AN18:AP18"/>
    <mergeCell ref="AQ18:AS18"/>
    <mergeCell ref="AT18:AV18"/>
    <mergeCell ref="AB18:AD18"/>
    <mergeCell ref="AE18:AG18"/>
    <mergeCell ref="AH18:AJ18"/>
    <mergeCell ref="AK18:AM18"/>
    <mergeCell ref="V19:X19"/>
    <mergeCell ref="V18:X18"/>
    <mergeCell ref="Y18:AA18"/>
    <mergeCell ref="D18:F18"/>
    <mergeCell ref="G18:I18"/>
    <mergeCell ref="J18:L18"/>
    <mergeCell ref="M18:O18"/>
    <mergeCell ref="P18:R18"/>
    <mergeCell ref="S18:U18"/>
    <mergeCell ref="J16:L16"/>
    <mergeCell ref="M16:O16"/>
    <mergeCell ref="P16:R16"/>
    <mergeCell ref="S16:U16"/>
    <mergeCell ref="D19:F19"/>
    <mergeCell ref="G19:I19"/>
    <mergeCell ref="J19:L19"/>
    <mergeCell ref="M19:O19"/>
    <mergeCell ref="P19:R19"/>
    <mergeCell ref="S19:U19"/>
    <mergeCell ref="AE17:AG17"/>
    <mergeCell ref="AH17:AJ17"/>
    <mergeCell ref="AK17:AM17"/>
    <mergeCell ref="AN17:AP17"/>
    <mergeCell ref="AQ17:AS17"/>
    <mergeCell ref="AT17:AV17"/>
    <mergeCell ref="AT16:AV16"/>
    <mergeCell ref="D17:F17"/>
    <mergeCell ref="G17:I17"/>
    <mergeCell ref="J17:L17"/>
    <mergeCell ref="M17:O17"/>
    <mergeCell ref="P17:R17"/>
    <mergeCell ref="S17:U17"/>
    <mergeCell ref="V17:X17"/>
    <mergeCell ref="Y17:AA17"/>
    <mergeCell ref="AB17:AD17"/>
    <mergeCell ref="AB16:AD16"/>
    <mergeCell ref="AE16:AG16"/>
    <mergeCell ref="AH16:AJ16"/>
    <mergeCell ref="AK16:AM16"/>
    <mergeCell ref="AN16:AP16"/>
    <mergeCell ref="AQ16:AS16"/>
    <mergeCell ref="D16:F16"/>
    <mergeCell ref="G16:I16"/>
    <mergeCell ref="V16:X16"/>
    <mergeCell ref="Y16:AA16"/>
    <mergeCell ref="Y15:AA15"/>
    <mergeCell ref="AN14:AP14"/>
    <mergeCell ref="AQ14:AS14"/>
    <mergeCell ref="AT14:AV14"/>
    <mergeCell ref="D15:F15"/>
    <mergeCell ref="G15:I15"/>
    <mergeCell ref="J15:L15"/>
    <mergeCell ref="M15:O15"/>
    <mergeCell ref="P15:R15"/>
    <mergeCell ref="S15:U15"/>
    <mergeCell ref="V15:X15"/>
    <mergeCell ref="V14:X14"/>
    <mergeCell ref="Y14:AA14"/>
    <mergeCell ref="AB14:AD14"/>
    <mergeCell ref="AE14:AG14"/>
    <mergeCell ref="AH14:AJ14"/>
    <mergeCell ref="AK14:AM14"/>
    <mergeCell ref="D14:F14"/>
    <mergeCell ref="G14:I14"/>
    <mergeCell ref="J14:L14"/>
    <mergeCell ref="M14:O14"/>
    <mergeCell ref="P14:R14"/>
    <mergeCell ref="S14:U14"/>
    <mergeCell ref="AQ15:AS15"/>
    <mergeCell ref="AT15:AV15"/>
    <mergeCell ref="AE13:AG13"/>
    <mergeCell ref="AH13:AJ13"/>
    <mergeCell ref="AK13:AM13"/>
    <mergeCell ref="AN13:AP13"/>
    <mergeCell ref="AQ13:AS13"/>
    <mergeCell ref="AT13:AV13"/>
    <mergeCell ref="AB15:AD15"/>
    <mergeCell ref="AE15:AG15"/>
    <mergeCell ref="AH15:AJ15"/>
    <mergeCell ref="AK15:AM15"/>
    <mergeCell ref="AN15:AP15"/>
    <mergeCell ref="M11:O11"/>
    <mergeCell ref="P11:R11"/>
    <mergeCell ref="S11:U11"/>
    <mergeCell ref="V11:X11"/>
    <mergeCell ref="AT12:AV12"/>
    <mergeCell ref="D13:F13"/>
    <mergeCell ref="G13:I13"/>
    <mergeCell ref="J13:L13"/>
    <mergeCell ref="M13:O13"/>
    <mergeCell ref="P13:R13"/>
    <mergeCell ref="S13:U13"/>
    <mergeCell ref="V13:X13"/>
    <mergeCell ref="Y13:AA13"/>
    <mergeCell ref="AB13:AD13"/>
    <mergeCell ref="AB12:AD12"/>
    <mergeCell ref="AE12:AG12"/>
    <mergeCell ref="AH12:AJ12"/>
    <mergeCell ref="AK12:AM12"/>
    <mergeCell ref="AN12:AP12"/>
    <mergeCell ref="AQ12:AS12"/>
    <mergeCell ref="D8:L8"/>
    <mergeCell ref="M8:U8"/>
    <mergeCell ref="V8:AD8"/>
    <mergeCell ref="AE8:AM8"/>
    <mergeCell ref="AN8:AV8"/>
    <mergeCell ref="AQ11:AS11"/>
    <mergeCell ref="AT11:AV11"/>
    <mergeCell ref="D12:F12"/>
    <mergeCell ref="G12:I12"/>
    <mergeCell ref="J12:L12"/>
    <mergeCell ref="M12:O12"/>
    <mergeCell ref="P12:R12"/>
    <mergeCell ref="S12:U12"/>
    <mergeCell ref="V12:X12"/>
    <mergeCell ref="Y12:AA12"/>
    <mergeCell ref="Y11:AA11"/>
    <mergeCell ref="AB11:AD11"/>
    <mergeCell ref="AE11:AG11"/>
    <mergeCell ref="AH11:AJ11"/>
    <mergeCell ref="AK11:AM11"/>
    <mergeCell ref="AN11:AP11"/>
    <mergeCell ref="D11:F11"/>
    <mergeCell ref="G11:I11"/>
    <mergeCell ref="J11:L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C2D0-1AA1-CC4E-8718-BFB6BC7E8FF9}">
  <dimension ref="B2:I41"/>
  <sheetViews>
    <sheetView showGridLines="0" zoomScale="85" zoomScaleNormal="85" workbookViewId="0"/>
  </sheetViews>
  <sheetFormatPr defaultColWidth="11" defaultRowHeight="15.6" x14ac:dyDescent="0.3"/>
  <cols>
    <col min="1" max="1" width="3.296875" customWidth="1"/>
    <col min="3" max="3" width="25.796875" bestFit="1" customWidth="1"/>
    <col min="4" max="4" width="21.59765625" customWidth="1"/>
    <col min="5" max="9" width="18.5" customWidth="1"/>
  </cols>
  <sheetData>
    <row r="2" spans="2:9" x14ac:dyDescent="0.3">
      <c r="B2" s="69" t="s">
        <v>7</v>
      </c>
    </row>
    <row r="3" spans="2:9" x14ac:dyDescent="0.3">
      <c r="B3" s="8" t="s">
        <v>100</v>
      </c>
    </row>
    <row r="4" spans="2:9" ht="9.75" customHeight="1" x14ac:dyDescent="0.3">
      <c r="B4" s="8"/>
    </row>
    <row r="5" spans="2:9" ht="9.75" customHeight="1" x14ac:dyDescent="0.3">
      <c r="B5" s="8"/>
    </row>
    <row r="6" spans="2:9" ht="9.75" customHeight="1" x14ac:dyDescent="0.3">
      <c r="B6" s="8"/>
    </row>
    <row r="7" spans="2:9" ht="9.75" customHeight="1" x14ac:dyDescent="0.3">
      <c r="B7" s="8"/>
    </row>
    <row r="8" spans="2:9" ht="9.75" customHeight="1" x14ac:dyDescent="0.3">
      <c r="B8" s="8"/>
    </row>
    <row r="9" spans="2:9" ht="24" customHeight="1" x14ac:dyDescent="0.3">
      <c r="C9" s="1"/>
      <c r="E9" s="146" t="s">
        <v>96</v>
      </c>
      <c r="F9" s="146"/>
      <c r="G9" s="146"/>
      <c r="H9" s="146"/>
      <c r="I9" s="146"/>
    </row>
    <row r="10" spans="2:9" ht="31.2" x14ac:dyDescent="0.3">
      <c r="C10" s="99" t="s">
        <v>56</v>
      </c>
      <c r="D10" s="32" t="s">
        <v>181</v>
      </c>
      <c r="E10" s="33" t="s">
        <v>44</v>
      </c>
      <c r="F10" s="33" t="s">
        <v>45</v>
      </c>
      <c r="G10" s="33" t="s">
        <v>46</v>
      </c>
      <c r="H10" s="33" t="s">
        <v>47</v>
      </c>
      <c r="I10" s="33" t="s">
        <v>48</v>
      </c>
    </row>
    <row r="11" spans="2:9" x14ac:dyDescent="0.3">
      <c r="C11" s="13" t="s">
        <v>60</v>
      </c>
      <c r="D11" s="75">
        <v>2.4230769230769229E-2</v>
      </c>
      <c r="E11" s="74">
        <f>IFERROR(SUM('Short Term Rates'!D11:L11)/COUNTA('Short Term Rates'!D11:L11), 0)</f>
        <v>0</v>
      </c>
      <c r="F11" s="74">
        <f>IFERROR(SUM('Short Term Rates'!M11:U11)/COUNTA('Short Term Rates'!M11:U11), 0)</f>
        <v>0</v>
      </c>
      <c r="G11" s="74">
        <f>IFERROR(SUM('Short Term Rates'!V11:AD11)/COUNTA('Short Term Rates'!V11:AD11), 0)</f>
        <v>0</v>
      </c>
      <c r="H11" s="74">
        <f>IFERROR(SUM('Short Term Rates'!AE11:AM11)/COUNTA('Short Term Rates'!AE11:AM11), 0)</f>
        <v>0</v>
      </c>
      <c r="I11" s="74">
        <f>IFERROR(SUM('Short Term Rates'!AN11:AV11)/COUNTA('Short Term Rates'!AN11:AV11), 0)</f>
        <v>0</v>
      </c>
    </row>
    <row r="12" spans="2:9" x14ac:dyDescent="0.3">
      <c r="C12" s="13" t="s">
        <v>61</v>
      </c>
      <c r="D12" s="75">
        <v>4.9230769230769224E-2</v>
      </c>
      <c r="E12" s="74">
        <f>IFERROR(SUM('Short Term Rates'!D12:L12)/COUNTA('Short Term Rates'!D12:L12), 0)</f>
        <v>0</v>
      </c>
      <c r="F12" s="74">
        <f>IFERROR(SUM('Short Term Rates'!M12:U12)/COUNTA('Short Term Rates'!M12:U12), 0)</f>
        <v>0</v>
      </c>
      <c r="G12" s="74">
        <f>IFERROR(SUM('Short Term Rates'!V12:AD12)/COUNTA('Short Term Rates'!V12:AD12), 0)</f>
        <v>0</v>
      </c>
      <c r="H12" s="74">
        <f>IFERROR(SUM('Short Term Rates'!AE12:AM12)/COUNTA('Short Term Rates'!AE12:AM12), 0)</f>
        <v>0</v>
      </c>
      <c r="I12" s="74">
        <f>IFERROR(SUM('Short Term Rates'!AN12:AV12)/COUNTA('Short Term Rates'!AN12:AV12), 0)</f>
        <v>0</v>
      </c>
    </row>
    <row r="13" spans="2:9" x14ac:dyDescent="0.3">
      <c r="C13" s="13" t="s">
        <v>62</v>
      </c>
      <c r="D13" s="75">
        <v>3.9230769230769222E-2</v>
      </c>
      <c r="E13" s="74">
        <f>IFERROR(SUM('Short Term Rates'!D13:L13)/COUNTA('Short Term Rates'!D13:L13), 0)</f>
        <v>0</v>
      </c>
      <c r="F13" s="74">
        <f>IFERROR(SUM('Short Term Rates'!M13:U13)/COUNTA('Short Term Rates'!M13:U13), 0)</f>
        <v>0</v>
      </c>
      <c r="G13" s="74">
        <f>IFERROR(SUM('Short Term Rates'!V13:AD13)/COUNTA('Short Term Rates'!V13:AD13), 0)</f>
        <v>0</v>
      </c>
      <c r="H13" s="74">
        <f>IFERROR(SUM('Short Term Rates'!AE13:AM13)/COUNTA('Short Term Rates'!AE13:AM13), 0)</f>
        <v>0</v>
      </c>
      <c r="I13" s="74">
        <f>IFERROR(SUM('Short Term Rates'!AN13:AV13)/COUNTA('Short Term Rates'!AN13:AV13), 0)</f>
        <v>0</v>
      </c>
    </row>
    <row r="14" spans="2:9" x14ac:dyDescent="0.3">
      <c r="C14" s="13" t="s">
        <v>63</v>
      </c>
      <c r="D14" s="75">
        <v>3.9230769230769222E-2</v>
      </c>
      <c r="E14" s="74">
        <f>IFERROR(SUM('Short Term Rates'!D14:L14)/COUNTA('Short Term Rates'!D14:L14), 0)</f>
        <v>0</v>
      </c>
      <c r="F14" s="74">
        <f>IFERROR(SUM('Short Term Rates'!M14:U14)/COUNTA('Short Term Rates'!M14:U14), 0)</f>
        <v>0</v>
      </c>
      <c r="G14" s="74">
        <f>IFERROR(SUM('Short Term Rates'!V14:AD14)/COUNTA('Short Term Rates'!V14:AD14), 0)</f>
        <v>0</v>
      </c>
      <c r="H14" s="74">
        <f>IFERROR(SUM('Short Term Rates'!AE14:AM14)/COUNTA('Short Term Rates'!AE14:AM14), 0)</f>
        <v>0</v>
      </c>
      <c r="I14" s="74">
        <f>IFERROR(SUM('Short Term Rates'!AN14:AV14)/COUNTA('Short Term Rates'!AN14:AV14), 0)</f>
        <v>0</v>
      </c>
    </row>
    <row r="15" spans="2:9" x14ac:dyDescent="0.3">
      <c r="C15" s="13" t="s">
        <v>64</v>
      </c>
      <c r="D15" s="75">
        <v>2.4230769230769229E-2</v>
      </c>
      <c r="E15" s="74">
        <f>IFERROR(SUM('Short Term Rates'!D15:L15)/COUNTA('Short Term Rates'!D15:L15), 0)</f>
        <v>0</v>
      </c>
      <c r="F15" s="74">
        <f>IFERROR(SUM('Short Term Rates'!M15:U15)/COUNTA('Short Term Rates'!M15:U15), 0)</f>
        <v>0</v>
      </c>
      <c r="G15" s="74">
        <f>IFERROR(SUM('Short Term Rates'!V15:AD15)/COUNTA('Short Term Rates'!V15:AD15), 0)</f>
        <v>0</v>
      </c>
      <c r="H15" s="74">
        <f>IFERROR(SUM('Short Term Rates'!AE15:AM15)/COUNTA('Short Term Rates'!AE15:AM15), 0)</f>
        <v>0</v>
      </c>
      <c r="I15" s="74">
        <f>IFERROR(SUM('Short Term Rates'!AN15:AV15)/COUNTA('Short Term Rates'!AN15:AV15), 0)</f>
        <v>0</v>
      </c>
    </row>
    <row r="16" spans="2:9" x14ac:dyDescent="0.3">
      <c r="C16" s="13" t="s">
        <v>65</v>
      </c>
      <c r="D16" s="75">
        <v>2.923076923076923E-2</v>
      </c>
      <c r="E16" s="74">
        <f>IFERROR(SUM('Short Term Rates'!D16:L16)/COUNTA('Short Term Rates'!D16:L16), 0)</f>
        <v>0</v>
      </c>
      <c r="F16" s="74">
        <f>IFERROR(SUM('Short Term Rates'!M16:U16)/COUNTA('Short Term Rates'!M16:U16), 0)</f>
        <v>0</v>
      </c>
      <c r="G16" s="74">
        <f>IFERROR(SUM('Short Term Rates'!V16:AD16)/COUNTA('Short Term Rates'!V16:AD16), 0)</f>
        <v>0</v>
      </c>
      <c r="H16" s="74">
        <f>IFERROR(SUM('Short Term Rates'!AE16:AM16)/COUNTA('Short Term Rates'!AE16:AM16), 0)</f>
        <v>0</v>
      </c>
      <c r="I16" s="74">
        <f>IFERROR(SUM('Short Term Rates'!AN16:AV16)/COUNTA('Short Term Rates'!AN16:AV16), 0)</f>
        <v>0</v>
      </c>
    </row>
    <row r="17" spans="3:9" x14ac:dyDescent="0.3">
      <c r="C17" s="13" t="s">
        <v>66</v>
      </c>
      <c r="D17" s="75">
        <v>2.923076923076923E-2</v>
      </c>
      <c r="E17" s="74">
        <f>IFERROR(SUM('Short Term Rates'!D17:L17)/COUNTA('Short Term Rates'!D17:L17), 0)</f>
        <v>0</v>
      </c>
      <c r="F17" s="74">
        <f>IFERROR(SUM('Short Term Rates'!M17:U17)/COUNTA('Short Term Rates'!M17:U17), 0)</f>
        <v>0</v>
      </c>
      <c r="G17" s="74">
        <f>IFERROR(SUM('Short Term Rates'!V17:AD17)/COUNTA('Short Term Rates'!V17:AD17), 0)</f>
        <v>0</v>
      </c>
      <c r="H17" s="74">
        <f>IFERROR(SUM('Short Term Rates'!AE17:AM17)/COUNTA('Short Term Rates'!AE17:AM17), 0)</f>
        <v>0</v>
      </c>
      <c r="I17" s="74">
        <f>IFERROR(SUM('Short Term Rates'!AN17:AV17)/COUNTA('Short Term Rates'!AN17:AV17), 0)</f>
        <v>0</v>
      </c>
    </row>
    <row r="18" spans="3:9" x14ac:dyDescent="0.3">
      <c r="C18" s="13" t="s">
        <v>67</v>
      </c>
      <c r="D18" s="75">
        <v>3.9230769230769222E-2</v>
      </c>
      <c r="E18" s="74">
        <f>IFERROR(SUM('Short Term Rates'!D18:L18)/COUNTA('Short Term Rates'!D18:L18), 0)</f>
        <v>0</v>
      </c>
      <c r="F18" s="74">
        <f>IFERROR(SUM('Short Term Rates'!M18:U18)/COUNTA('Short Term Rates'!M18:U18), 0)</f>
        <v>0</v>
      </c>
      <c r="G18" s="74">
        <f>IFERROR(SUM('Short Term Rates'!V18:AD18)/COUNTA('Short Term Rates'!V18:AD18), 0)</f>
        <v>0</v>
      </c>
      <c r="H18" s="74">
        <f>IFERROR(SUM('Short Term Rates'!AE18:AM18)/COUNTA('Short Term Rates'!AE18:AM18), 0)</f>
        <v>0</v>
      </c>
      <c r="I18" s="74">
        <f>IFERROR(SUM('Short Term Rates'!AN18:AV18)/COUNTA('Short Term Rates'!AN18:AV18), 0)</f>
        <v>0</v>
      </c>
    </row>
    <row r="19" spans="3:9" x14ac:dyDescent="0.3">
      <c r="C19" s="13" t="s">
        <v>68</v>
      </c>
      <c r="D19" s="75">
        <v>2.4230769230769229E-2</v>
      </c>
      <c r="E19" s="74">
        <f>IFERROR(SUM('Short Term Rates'!D19:L19)/COUNTA('Short Term Rates'!D19:L19), 0)</f>
        <v>0</v>
      </c>
      <c r="F19" s="74">
        <f>IFERROR(SUM('Short Term Rates'!M19:U19)/COUNTA('Short Term Rates'!M19:U19), 0)</f>
        <v>0</v>
      </c>
      <c r="G19" s="74">
        <f>IFERROR(SUM('Short Term Rates'!V19:AD19)/COUNTA('Short Term Rates'!V19:AD19), 0)</f>
        <v>0</v>
      </c>
      <c r="H19" s="74">
        <f>IFERROR(SUM('Short Term Rates'!AE19:AM19)/COUNTA('Short Term Rates'!AE19:AM19), 0)</f>
        <v>0</v>
      </c>
      <c r="I19" s="74">
        <f>IFERROR(SUM('Short Term Rates'!AN19:AV19)/COUNTA('Short Term Rates'!AN19:AV19), 0)</f>
        <v>0</v>
      </c>
    </row>
    <row r="20" spans="3:9" x14ac:dyDescent="0.3">
      <c r="C20" s="13" t="s">
        <v>69</v>
      </c>
      <c r="D20" s="75">
        <v>2.923076923076923E-2</v>
      </c>
      <c r="E20" s="74">
        <f>IFERROR(SUM('Short Term Rates'!D20:L20)/COUNTA('Short Term Rates'!D20:L20), 0)</f>
        <v>0</v>
      </c>
      <c r="F20" s="74">
        <f>IFERROR(SUM('Short Term Rates'!M20:U20)/COUNTA('Short Term Rates'!M20:U20), 0)</f>
        <v>0</v>
      </c>
      <c r="G20" s="74">
        <f>IFERROR(SUM('Short Term Rates'!V20:AD20)/COUNTA('Short Term Rates'!V20:AD20), 0)</f>
        <v>0</v>
      </c>
      <c r="H20" s="74">
        <f>IFERROR(SUM('Short Term Rates'!AE20:AM20)/COUNTA('Short Term Rates'!AE20:AM20), 0)</f>
        <v>0</v>
      </c>
      <c r="I20" s="74">
        <f>IFERROR(SUM('Short Term Rates'!AN20:AV20)/COUNTA('Short Term Rates'!AN20:AV20), 0)</f>
        <v>0</v>
      </c>
    </row>
    <row r="21" spans="3:9" x14ac:dyDescent="0.3">
      <c r="C21" s="13" t="s">
        <v>70</v>
      </c>
      <c r="D21" s="75">
        <v>3.4230769230769224E-2</v>
      </c>
      <c r="E21" s="74">
        <f>IFERROR(SUM('Short Term Rates'!D21:L21)/COUNTA('Short Term Rates'!D21:L21), 0)</f>
        <v>0</v>
      </c>
      <c r="F21" s="74">
        <f>IFERROR(SUM('Short Term Rates'!M21:U21)/COUNTA('Short Term Rates'!M21:U21), 0)</f>
        <v>0</v>
      </c>
      <c r="G21" s="74">
        <f>IFERROR(SUM('Short Term Rates'!V21:AD21)/COUNTA('Short Term Rates'!V21:AD21), 0)</f>
        <v>0</v>
      </c>
      <c r="H21" s="74">
        <f>IFERROR(SUM('Short Term Rates'!AE21:AM21)/COUNTA('Short Term Rates'!AE21:AM21), 0)</f>
        <v>0</v>
      </c>
      <c r="I21" s="74">
        <f>IFERROR(SUM('Short Term Rates'!AN21:AV21)/COUNTA('Short Term Rates'!AN21:AV21), 0)</f>
        <v>0</v>
      </c>
    </row>
    <row r="22" spans="3:9" x14ac:dyDescent="0.3">
      <c r="C22" s="13" t="s">
        <v>71</v>
      </c>
      <c r="D22" s="75">
        <v>2.923076923076923E-2</v>
      </c>
      <c r="E22" s="74">
        <f>IFERROR(SUM('Short Term Rates'!D22:L22)/COUNTA('Short Term Rates'!D22:L22), 0)</f>
        <v>0</v>
      </c>
      <c r="F22" s="74">
        <f>IFERROR(SUM('Short Term Rates'!M22:U22)/COUNTA('Short Term Rates'!M22:U22), 0)</f>
        <v>0</v>
      </c>
      <c r="G22" s="74">
        <f>IFERROR(SUM('Short Term Rates'!V22:AD22)/COUNTA('Short Term Rates'!V22:AD22), 0)</f>
        <v>0</v>
      </c>
      <c r="H22" s="74">
        <f>IFERROR(SUM('Short Term Rates'!AE22:AM22)/COUNTA('Short Term Rates'!AE22:AM22), 0)</f>
        <v>0</v>
      </c>
      <c r="I22" s="74">
        <f>IFERROR(SUM('Short Term Rates'!AN22:AV22)/COUNTA('Short Term Rates'!AN22:AV22), 0)</f>
        <v>0</v>
      </c>
    </row>
    <row r="23" spans="3:9" x14ac:dyDescent="0.3">
      <c r="C23" s="13" t="s">
        <v>72</v>
      </c>
      <c r="D23" s="75">
        <v>3.9230769230769222E-2</v>
      </c>
      <c r="E23" s="74">
        <f>IFERROR(SUM('Short Term Rates'!D23:L23)/COUNTA('Short Term Rates'!D23:L23), 0)</f>
        <v>0</v>
      </c>
      <c r="F23" s="74">
        <f>IFERROR(SUM('Short Term Rates'!M23:U23)/COUNTA('Short Term Rates'!M23:U23), 0)</f>
        <v>0</v>
      </c>
      <c r="G23" s="74">
        <f>IFERROR(SUM('Short Term Rates'!V23:AD23)/COUNTA('Short Term Rates'!V23:AD23), 0)</f>
        <v>0</v>
      </c>
      <c r="H23" s="74">
        <f>IFERROR(SUM('Short Term Rates'!AE23:AM23)/COUNTA('Short Term Rates'!AE23:AM23), 0)</f>
        <v>0</v>
      </c>
      <c r="I23" s="74">
        <f>IFERROR(SUM('Short Term Rates'!AN23:AV23)/COUNTA('Short Term Rates'!AN23:AV23), 0)</f>
        <v>0</v>
      </c>
    </row>
    <row r="24" spans="3:9" x14ac:dyDescent="0.3">
      <c r="C24" s="13" t="s">
        <v>73</v>
      </c>
      <c r="D24" s="75">
        <v>2.4230769230769229E-2</v>
      </c>
      <c r="E24" s="74">
        <f>IFERROR(SUM('Short Term Rates'!D24:L24)/COUNTA('Short Term Rates'!D24:L24), 0)</f>
        <v>0</v>
      </c>
      <c r="F24" s="74">
        <f>IFERROR(SUM('Short Term Rates'!M24:U24)/COUNTA('Short Term Rates'!M24:U24), 0)</f>
        <v>0</v>
      </c>
      <c r="G24" s="74">
        <f>IFERROR(SUM('Short Term Rates'!V24:AD24)/COUNTA('Short Term Rates'!V24:AD24), 0)</f>
        <v>0</v>
      </c>
      <c r="H24" s="74">
        <f>IFERROR(SUM('Short Term Rates'!AE24:AM24)/COUNTA('Short Term Rates'!AE24:AM24), 0)</f>
        <v>0</v>
      </c>
      <c r="I24" s="74">
        <f>IFERROR(SUM('Short Term Rates'!AN24:AV24)/COUNTA('Short Term Rates'!AN24:AV24), 0)</f>
        <v>0</v>
      </c>
    </row>
    <row r="25" spans="3:9" x14ac:dyDescent="0.3">
      <c r="C25" s="13" t="s">
        <v>74</v>
      </c>
      <c r="D25" s="75">
        <v>2.4230769230769229E-2</v>
      </c>
      <c r="E25" s="74">
        <f>IFERROR(SUM('Short Term Rates'!D25:L25)/COUNTA('Short Term Rates'!D25:L25), 0)</f>
        <v>0</v>
      </c>
      <c r="F25" s="74">
        <f>IFERROR(SUM('Short Term Rates'!M25:U25)/COUNTA('Short Term Rates'!M25:U25), 0)</f>
        <v>0</v>
      </c>
      <c r="G25" s="74">
        <f>IFERROR(SUM('Short Term Rates'!V25:AD25)/COUNTA('Short Term Rates'!V25:AD25), 0)</f>
        <v>0</v>
      </c>
      <c r="H25" s="74">
        <f>IFERROR(SUM('Short Term Rates'!AE25:AM25)/COUNTA('Short Term Rates'!AE25:AM25), 0)</f>
        <v>0</v>
      </c>
      <c r="I25" s="74">
        <f>IFERROR(SUM('Short Term Rates'!AN25:AV25)/COUNTA('Short Term Rates'!AN25:AV25), 0)</f>
        <v>0</v>
      </c>
    </row>
    <row r="26" spans="3:9" x14ac:dyDescent="0.3">
      <c r="C26" s="13" t="s">
        <v>75</v>
      </c>
      <c r="D26" s="75">
        <v>2.4230769230769229E-2</v>
      </c>
      <c r="E26" s="74">
        <f>IFERROR(SUM('Short Term Rates'!D26:L26)/COUNTA('Short Term Rates'!D26:L26), 0)</f>
        <v>0</v>
      </c>
      <c r="F26" s="74">
        <f>IFERROR(SUM('Short Term Rates'!M26:U26)/COUNTA('Short Term Rates'!M26:U26), 0)</f>
        <v>0</v>
      </c>
      <c r="G26" s="74">
        <f>IFERROR(SUM('Short Term Rates'!V26:AD26)/COUNTA('Short Term Rates'!V26:AD26), 0)</f>
        <v>0</v>
      </c>
      <c r="H26" s="74">
        <f>IFERROR(SUM('Short Term Rates'!AE26:AM26)/COUNTA('Short Term Rates'!AE26:AM26), 0)</f>
        <v>0</v>
      </c>
      <c r="I26" s="74">
        <f>IFERROR(SUM('Short Term Rates'!AN26:AV26)/COUNTA('Short Term Rates'!AN26:AV26), 0)</f>
        <v>0</v>
      </c>
    </row>
    <row r="27" spans="3:9" x14ac:dyDescent="0.3">
      <c r="C27" s="13" t="s">
        <v>76</v>
      </c>
      <c r="D27" s="75">
        <v>2.4230769230769229E-2</v>
      </c>
      <c r="E27" s="74">
        <f>IFERROR(SUM('Short Term Rates'!D27:L27)/COUNTA('Short Term Rates'!D27:L27), 0)</f>
        <v>0</v>
      </c>
      <c r="F27" s="74">
        <f>IFERROR(SUM('Short Term Rates'!M27:U27)/COUNTA('Short Term Rates'!M27:U27), 0)</f>
        <v>0</v>
      </c>
      <c r="G27" s="74">
        <f>IFERROR(SUM('Short Term Rates'!V27:AD27)/COUNTA('Short Term Rates'!V27:AD27), 0)</f>
        <v>0</v>
      </c>
      <c r="H27" s="74">
        <f>IFERROR(SUM('Short Term Rates'!AE27:AM27)/COUNTA('Short Term Rates'!AE27:AM27), 0)</f>
        <v>0</v>
      </c>
      <c r="I27" s="74">
        <f>IFERROR(SUM('Short Term Rates'!AN27:AV27)/COUNTA('Short Term Rates'!AN27:AV27), 0)</f>
        <v>0</v>
      </c>
    </row>
    <row r="28" spans="3:9" x14ac:dyDescent="0.3">
      <c r="C28" s="13" t="s">
        <v>77</v>
      </c>
      <c r="D28" s="75">
        <v>2.4230769230769229E-2</v>
      </c>
      <c r="E28" s="74">
        <f>IFERROR(SUM('Short Term Rates'!D28:L28)/COUNTA('Short Term Rates'!D28:L28), 0)</f>
        <v>0</v>
      </c>
      <c r="F28" s="74">
        <f>IFERROR(SUM('Short Term Rates'!M28:U28)/COUNTA('Short Term Rates'!M28:U28), 0)</f>
        <v>0</v>
      </c>
      <c r="G28" s="74">
        <f>IFERROR(SUM('Short Term Rates'!V28:AD28)/COUNTA('Short Term Rates'!V28:AD28), 0)</f>
        <v>0</v>
      </c>
      <c r="H28" s="74">
        <f>IFERROR(SUM('Short Term Rates'!AE28:AM28)/COUNTA('Short Term Rates'!AE28:AM28), 0)</f>
        <v>0</v>
      </c>
      <c r="I28" s="74">
        <f>IFERROR(SUM('Short Term Rates'!AN28:AV28)/COUNTA('Short Term Rates'!AN28:AV28), 0)</f>
        <v>0</v>
      </c>
    </row>
    <row r="29" spans="3:9" x14ac:dyDescent="0.3">
      <c r="C29" s="13" t="s">
        <v>78</v>
      </c>
      <c r="D29" s="75">
        <v>3.9230769230769222E-2</v>
      </c>
      <c r="E29" s="74">
        <f>IFERROR(SUM('Short Term Rates'!D29:L29)/COUNTA('Short Term Rates'!D29:L29), 0)</f>
        <v>0</v>
      </c>
      <c r="F29" s="74">
        <f>IFERROR(SUM('Short Term Rates'!M29:U29)/COUNTA('Short Term Rates'!M29:U29), 0)</f>
        <v>0</v>
      </c>
      <c r="G29" s="74">
        <f>IFERROR(SUM('Short Term Rates'!V29:AD29)/COUNTA('Short Term Rates'!V29:AD29), 0)</f>
        <v>0</v>
      </c>
      <c r="H29" s="74">
        <f>IFERROR(SUM('Short Term Rates'!AE29:AM29)/COUNTA('Short Term Rates'!AE29:AM29), 0)</f>
        <v>0</v>
      </c>
      <c r="I29" s="74">
        <f>IFERROR(SUM('Short Term Rates'!AN29:AV29)/COUNTA('Short Term Rates'!AN29:AV29), 0)</f>
        <v>0</v>
      </c>
    </row>
    <row r="30" spans="3:9" x14ac:dyDescent="0.3">
      <c r="C30" s="13" t="s">
        <v>79</v>
      </c>
      <c r="D30" s="75">
        <v>6.9230769230769235E-2</v>
      </c>
      <c r="E30" s="74">
        <f>IFERROR(SUM('Short Term Rates'!D30:L30)/COUNTA('Short Term Rates'!D30:L30), 0)</f>
        <v>0</v>
      </c>
      <c r="F30" s="74">
        <f>IFERROR(SUM('Short Term Rates'!M30:U30)/COUNTA('Short Term Rates'!M30:U30), 0)</f>
        <v>0</v>
      </c>
      <c r="G30" s="74">
        <f>IFERROR(SUM('Short Term Rates'!V30:AD30)/COUNTA('Short Term Rates'!V30:AD30), 0)</f>
        <v>0</v>
      </c>
      <c r="H30" s="74">
        <f>IFERROR(SUM('Short Term Rates'!AE30:AM30)/COUNTA('Short Term Rates'!AE30:AM30), 0)</f>
        <v>0</v>
      </c>
      <c r="I30" s="74">
        <f>IFERROR(SUM('Short Term Rates'!AN30:AV30)/COUNTA('Short Term Rates'!AN30:AV30), 0)</f>
        <v>0</v>
      </c>
    </row>
    <row r="31" spans="3:9" x14ac:dyDescent="0.3">
      <c r="C31" s="13" t="s">
        <v>80</v>
      </c>
      <c r="D31" s="75">
        <v>8.9230769230769238E-2</v>
      </c>
      <c r="E31" s="74">
        <f>IFERROR(SUM('Short Term Rates'!D31:L31)/COUNTA('Short Term Rates'!D31:L31), 0)</f>
        <v>0</v>
      </c>
      <c r="F31" s="74">
        <f>IFERROR(SUM('Short Term Rates'!M31:U31)/COUNTA('Short Term Rates'!M31:U31), 0)</f>
        <v>0</v>
      </c>
      <c r="G31" s="74">
        <f>IFERROR(SUM('Short Term Rates'!V31:AD31)/COUNTA('Short Term Rates'!V31:AD31), 0)</f>
        <v>0</v>
      </c>
      <c r="H31" s="74">
        <f>IFERROR(SUM('Short Term Rates'!AE31:AM31)/COUNTA('Short Term Rates'!AE31:AM31), 0)</f>
        <v>0</v>
      </c>
      <c r="I31" s="74">
        <f>IFERROR(SUM('Short Term Rates'!AN31:AV31)/COUNTA('Short Term Rates'!AN31:AV31), 0)</f>
        <v>0</v>
      </c>
    </row>
    <row r="32" spans="3:9" x14ac:dyDescent="0.3">
      <c r="C32" s="13" t="s">
        <v>81</v>
      </c>
      <c r="D32" s="75">
        <v>4.9230769230769224E-2</v>
      </c>
      <c r="E32" s="74">
        <f>IFERROR(SUM('Short Term Rates'!D32:L32)/COUNTA('Short Term Rates'!D32:L32), 0)</f>
        <v>0</v>
      </c>
      <c r="F32" s="74">
        <f>IFERROR(SUM('Short Term Rates'!M32:U32)/COUNTA('Short Term Rates'!M32:U32), 0)</f>
        <v>0</v>
      </c>
      <c r="G32" s="74">
        <f>IFERROR(SUM('Short Term Rates'!V32:AD32)/COUNTA('Short Term Rates'!V32:AD32), 0)</f>
        <v>0</v>
      </c>
      <c r="H32" s="74">
        <f>IFERROR(SUM('Short Term Rates'!AE32:AM32)/COUNTA('Short Term Rates'!AE32:AM32), 0)</f>
        <v>0</v>
      </c>
      <c r="I32" s="74">
        <f>IFERROR(SUM('Short Term Rates'!AN32:AV32)/COUNTA('Short Term Rates'!AN32:AV32), 0)</f>
        <v>0</v>
      </c>
    </row>
    <row r="33" spans="3:9" x14ac:dyDescent="0.3">
      <c r="C33" s="13" t="s">
        <v>82</v>
      </c>
      <c r="D33" s="75">
        <v>3.9230769230769222E-2</v>
      </c>
      <c r="E33" s="74">
        <f>IFERROR(SUM('Short Term Rates'!D33:L33)/COUNTA('Short Term Rates'!D33:L33), 0)</f>
        <v>0</v>
      </c>
      <c r="F33" s="74">
        <f>IFERROR(SUM('Short Term Rates'!M33:U33)/COUNTA('Short Term Rates'!M33:U33), 0)</f>
        <v>0</v>
      </c>
      <c r="G33" s="74">
        <f>IFERROR(SUM('Short Term Rates'!V33:AD33)/COUNTA('Short Term Rates'!V33:AD33), 0)</f>
        <v>0</v>
      </c>
      <c r="H33" s="74">
        <f>IFERROR(SUM('Short Term Rates'!AE33:AM33)/COUNTA('Short Term Rates'!AE33:AM33), 0)</f>
        <v>0</v>
      </c>
      <c r="I33" s="74">
        <f>IFERROR(SUM('Short Term Rates'!AN33:AV33)/COUNTA('Short Term Rates'!AN33:AV33), 0)</f>
        <v>0</v>
      </c>
    </row>
    <row r="34" spans="3:9" x14ac:dyDescent="0.3">
      <c r="C34" s="13" t="s">
        <v>83</v>
      </c>
      <c r="D34" s="75">
        <v>5.4230769230769228E-2</v>
      </c>
      <c r="E34" s="74">
        <f>IFERROR(SUM('Short Term Rates'!D34:L34)/COUNTA('Short Term Rates'!D34:L34), 0)</f>
        <v>0</v>
      </c>
      <c r="F34" s="74">
        <f>IFERROR(SUM('Short Term Rates'!M34:U34)/COUNTA('Short Term Rates'!M34:U34), 0)</f>
        <v>0</v>
      </c>
      <c r="G34" s="74">
        <f>IFERROR(SUM('Short Term Rates'!V34:AD34)/COUNTA('Short Term Rates'!V34:AD34), 0)</f>
        <v>0</v>
      </c>
      <c r="H34" s="74">
        <f>IFERROR(SUM('Short Term Rates'!AE34:AM34)/COUNTA('Short Term Rates'!AE34:AM34), 0)</f>
        <v>0</v>
      </c>
      <c r="I34" s="74">
        <f>IFERROR(SUM('Short Term Rates'!AN34:AV34)/COUNTA('Short Term Rates'!AN34:AV34), 0)</f>
        <v>0</v>
      </c>
    </row>
    <row r="35" spans="3:9" x14ac:dyDescent="0.3">
      <c r="C35" s="13" t="s">
        <v>84</v>
      </c>
      <c r="D35" s="75">
        <v>6.9230769230769235E-2</v>
      </c>
      <c r="E35" s="74">
        <f>IFERROR(SUM('Short Term Rates'!D35:L35)/COUNTA('Short Term Rates'!D35:L35), 0)</f>
        <v>0</v>
      </c>
      <c r="F35" s="74">
        <f>IFERROR(SUM('Short Term Rates'!M35:U35)/COUNTA('Short Term Rates'!M35:U35), 0)</f>
        <v>0</v>
      </c>
      <c r="G35" s="74">
        <f>IFERROR(SUM('Short Term Rates'!V35:AD35)/COUNTA('Short Term Rates'!V35:AD35), 0)</f>
        <v>0</v>
      </c>
      <c r="H35" s="74">
        <f>IFERROR(SUM('Short Term Rates'!AE35:AM35)/COUNTA('Short Term Rates'!AE35:AM35), 0)</f>
        <v>0</v>
      </c>
      <c r="I35" s="74">
        <f>IFERROR(SUM('Short Term Rates'!AN35:AV35)/COUNTA('Short Term Rates'!AN35:AV35), 0)</f>
        <v>0</v>
      </c>
    </row>
    <row r="36" spans="3:9" x14ac:dyDescent="0.3">
      <c r="C36" s="13" t="s">
        <v>85</v>
      </c>
      <c r="D36" s="75">
        <v>3.9230769230769222E-2</v>
      </c>
      <c r="E36" s="74">
        <f>IFERROR(SUM('Short Term Rates'!D36:L36)/COUNTA('Short Term Rates'!D36:L36), 0)</f>
        <v>0</v>
      </c>
      <c r="F36" s="74">
        <f>IFERROR(SUM('Short Term Rates'!M36:U36)/COUNTA('Short Term Rates'!M36:U36), 0)</f>
        <v>0</v>
      </c>
      <c r="G36" s="74">
        <f>IFERROR(SUM('Short Term Rates'!V36:AD36)/COUNTA('Short Term Rates'!V36:AD36), 0)</f>
        <v>0</v>
      </c>
      <c r="H36" s="74">
        <f>IFERROR(SUM('Short Term Rates'!AE36:AM36)/COUNTA('Short Term Rates'!AE36:AM36), 0)</f>
        <v>0</v>
      </c>
      <c r="I36" s="74">
        <f>IFERROR(SUM('Short Term Rates'!AN36:AV36)/COUNTA('Short Term Rates'!AN36:AV36), 0)</f>
        <v>0</v>
      </c>
    </row>
    <row r="38" spans="3:9" x14ac:dyDescent="0.3">
      <c r="C38" s="12" t="s">
        <v>101</v>
      </c>
      <c r="D38" s="12"/>
      <c r="E38" s="76">
        <f>SUMPRODUCT($D$11:$D$36, E11:E36)</f>
        <v>0</v>
      </c>
      <c r="F38" s="76">
        <f t="shared" ref="F38:I38" si="0">SUMPRODUCT($D$11:$D$36, F11:F36)</f>
        <v>0</v>
      </c>
      <c r="G38" s="76">
        <f t="shared" si="0"/>
        <v>0</v>
      </c>
      <c r="H38" s="76">
        <f t="shared" si="0"/>
        <v>0</v>
      </c>
      <c r="I38" s="76">
        <f t="shared" si="0"/>
        <v>0</v>
      </c>
    </row>
    <row r="39" spans="3:9" x14ac:dyDescent="0.3">
      <c r="E39" s="89"/>
      <c r="F39" s="89"/>
      <c r="G39" s="89"/>
      <c r="H39" s="89"/>
      <c r="I39" s="89"/>
    </row>
    <row r="40" spans="3:9" x14ac:dyDescent="0.3">
      <c r="E40" s="88"/>
      <c r="F40" s="88"/>
      <c r="G40" s="88"/>
      <c r="H40" s="88"/>
      <c r="I40" s="88"/>
    </row>
    <row r="41" spans="3:9" x14ac:dyDescent="0.3">
      <c r="E41" s="88"/>
      <c r="F41" s="88"/>
      <c r="G41" s="88"/>
      <c r="H41" s="88"/>
      <c r="I41" s="88"/>
    </row>
  </sheetData>
  <mergeCells count="1">
    <mergeCell ref="E9:I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8594-52A0-47AE-A988-F4F28C6810F1}">
  <sheetPr>
    <tabColor theme="9"/>
  </sheetPr>
  <dimension ref="B2:CH194"/>
  <sheetViews>
    <sheetView showGridLines="0" zoomScale="80" zoomScaleNormal="80" workbookViewId="0">
      <pane ySplit="10" topLeftCell="A11" activePane="bottomLeft" state="frozen"/>
      <selection pane="bottomLeft" activeCell="A11" sqref="A11"/>
    </sheetView>
  </sheetViews>
  <sheetFormatPr defaultColWidth="11" defaultRowHeight="15.6" x14ac:dyDescent="0.3"/>
  <cols>
    <col min="1" max="1" width="3.296875" customWidth="1"/>
    <col min="2" max="2" width="8.59765625" customWidth="1"/>
    <col min="3" max="3" width="31.296875" style="1" customWidth="1"/>
    <col min="4" max="4" width="57.59765625" style="1" customWidth="1"/>
    <col min="5" max="7" width="6.296875" style="1" customWidth="1"/>
    <col min="8" max="8" width="6.5" style="1" customWidth="1"/>
    <col min="9" max="76" width="6.296875" style="1" customWidth="1"/>
    <col min="77" max="77" width="12.796875" style="1" bestFit="1" customWidth="1"/>
    <col min="78" max="85" width="6.296875" style="1" customWidth="1"/>
    <col min="87" max="87" width="12" bestFit="1" customWidth="1"/>
    <col min="89" max="89" width="11.59765625" bestFit="1" customWidth="1"/>
  </cols>
  <sheetData>
    <row r="2" spans="2:86" x14ac:dyDescent="0.3">
      <c r="B2" s="69" t="s">
        <v>0</v>
      </c>
      <c r="H2" s="48"/>
      <c r="L2"/>
      <c r="M2"/>
      <c r="O2"/>
      <c r="P2"/>
      <c r="R2"/>
      <c r="S2"/>
      <c r="BB2"/>
      <c r="BC2"/>
      <c r="BD2"/>
      <c r="BE2"/>
    </row>
    <row r="3" spans="2:86" x14ac:dyDescent="0.3">
      <c r="B3" s="8" t="s">
        <v>102</v>
      </c>
      <c r="L3"/>
      <c r="M3"/>
      <c r="N3" s="48"/>
      <c r="O3" s="48"/>
    </row>
    <row r="4" spans="2:86" x14ac:dyDescent="0.3">
      <c r="B4" s="8" t="s">
        <v>103</v>
      </c>
    </row>
    <row r="5" spans="2:86" x14ac:dyDescent="0.3">
      <c r="B5" s="8"/>
    </row>
    <row r="6" spans="2:86" x14ac:dyDescent="0.3">
      <c r="B6" s="8"/>
    </row>
    <row r="7" spans="2:86" ht="32.1" customHeight="1" x14ac:dyDescent="0.3">
      <c r="E7" s="162" t="s">
        <v>104</v>
      </c>
      <c r="F7" s="163"/>
      <c r="G7" s="163"/>
      <c r="H7" s="163"/>
      <c r="I7" s="163"/>
      <c r="J7" s="163"/>
      <c r="K7" s="163"/>
      <c r="L7" s="163"/>
      <c r="M7" s="163"/>
      <c r="N7" s="162" t="s">
        <v>105</v>
      </c>
      <c r="O7" s="163"/>
      <c r="P7" s="163"/>
      <c r="Q7" s="163"/>
      <c r="R7" s="163"/>
      <c r="S7" s="163"/>
      <c r="T7" s="163"/>
      <c r="U7" s="163"/>
      <c r="V7" s="163"/>
      <c r="W7" s="162" t="s">
        <v>106</v>
      </c>
      <c r="X7" s="163"/>
      <c r="Y7" s="163"/>
      <c r="Z7" s="163"/>
      <c r="AA7" s="163"/>
      <c r="AB7" s="163"/>
      <c r="AC7" s="163"/>
      <c r="AD7" s="163"/>
      <c r="AE7" s="164"/>
      <c r="AF7" s="162" t="s">
        <v>107</v>
      </c>
      <c r="AG7" s="163"/>
      <c r="AH7" s="163"/>
      <c r="AI7" s="163"/>
      <c r="AJ7" s="163"/>
      <c r="AK7" s="163"/>
      <c r="AL7" s="163"/>
      <c r="AM7" s="163"/>
      <c r="AN7" s="164"/>
      <c r="AO7" s="162" t="s">
        <v>108</v>
      </c>
      <c r="AP7" s="163"/>
      <c r="AQ7" s="163"/>
      <c r="AR7" s="163"/>
      <c r="AS7" s="163"/>
      <c r="AT7" s="163"/>
      <c r="AU7" s="163"/>
      <c r="AV7" s="163"/>
      <c r="AW7" s="164"/>
      <c r="AX7" s="162" t="s">
        <v>109</v>
      </c>
      <c r="AY7" s="163"/>
      <c r="AZ7" s="163"/>
      <c r="BA7" s="163"/>
      <c r="BB7" s="163"/>
      <c r="BC7" s="163"/>
      <c r="BD7" s="163"/>
      <c r="BE7" s="163"/>
      <c r="BF7" s="164"/>
      <c r="BG7" s="162" t="s">
        <v>110</v>
      </c>
      <c r="BH7" s="163"/>
      <c r="BI7" s="163"/>
      <c r="BJ7" s="163"/>
      <c r="BK7" s="163"/>
      <c r="BL7" s="163"/>
      <c r="BM7" s="163"/>
      <c r="BN7" s="163"/>
      <c r="BO7" s="164"/>
      <c r="BP7" s="162" t="s">
        <v>111</v>
      </c>
      <c r="BQ7" s="163"/>
      <c r="BR7" s="163"/>
      <c r="BS7" s="163"/>
      <c r="BT7" s="163"/>
      <c r="BU7" s="163"/>
      <c r="BV7" s="163"/>
      <c r="BW7" s="163"/>
      <c r="BX7" s="164"/>
      <c r="BY7" s="165" t="s">
        <v>112</v>
      </c>
      <c r="BZ7" s="166"/>
      <c r="CA7" s="166"/>
      <c r="CB7" s="166"/>
      <c r="CC7" s="166"/>
      <c r="CD7" s="166"/>
      <c r="CE7" s="166"/>
      <c r="CF7" s="166"/>
      <c r="CG7" s="167"/>
    </row>
    <row r="8" spans="2:86" ht="17.100000000000001" customHeight="1" x14ac:dyDescent="0.3">
      <c r="C8" s="171" t="s">
        <v>56</v>
      </c>
      <c r="D8" s="5" t="s">
        <v>113</v>
      </c>
      <c r="E8" s="121" t="s">
        <v>114</v>
      </c>
      <c r="F8" s="122"/>
      <c r="G8" s="122"/>
      <c r="H8" s="122"/>
      <c r="I8" s="122"/>
      <c r="J8" s="122"/>
      <c r="K8" s="122"/>
      <c r="L8" s="122"/>
      <c r="M8" s="123"/>
      <c r="N8" s="121" t="s">
        <v>114</v>
      </c>
      <c r="O8" s="122"/>
      <c r="P8" s="122"/>
      <c r="Q8" s="122"/>
      <c r="R8" s="122"/>
      <c r="S8" s="122"/>
      <c r="T8" s="122"/>
      <c r="U8" s="122"/>
      <c r="V8" s="123"/>
      <c r="W8" s="121" t="s">
        <v>114</v>
      </c>
      <c r="X8" s="122"/>
      <c r="Y8" s="122"/>
      <c r="Z8" s="122"/>
      <c r="AA8" s="122"/>
      <c r="AB8" s="122"/>
      <c r="AC8" s="122"/>
      <c r="AD8" s="122"/>
      <c r="AE8" s="123"/>
      <c r="AF8" s="121" t="s">
        <v>114</v>
      </c>
      <c r="AG8" s="122"/>
      <c r="AH8" s="122"/>
      <c r="AI8" s="122"/>
      <c r="AJ8" s="122"/>
      <c r="AK8" s="122"/>
      <c r="AL8" s="122"/>
      <c r="AM8" s="122"/>
      <c r="AN8" s="123"/>
      <c r="AO8" s="121" t="s">
        <v>114</v>
      </c>
      <c r="AP8" s="122"/>
      <c r="AQ8" s="122"/>
      <c r="AR8" s="122"/>
      <c r="AS8" s="122"/>
      <c r="AT8" s="122"/>
      <c r="AU8" s="122"/>
      <c r="AV8" s="122"/>
      <c r="AW8" s="123"/>
      <c r="AX8" s="121" t="s">
        <v>114</v>
      </c>
      <c r="AY8" s="122"/>
      <c r="AZ8" s="122"/>
      <c r="BA8" s="122"/>
      <c r="BB8" s="122"/>
      <c r="BC8" s="122"/>
      <c r="BD8" s="122"/>
      <c r="BE8" s="122"/>
      <c r="BF8" s="123"/>
      <c r="BG8" s="121" t="s">
        <v>114</v>
      </c>
      <c r="BH8" s="122"/>
      <c r="BI8" s="122"/>
      <c r="BJ8" s="122"/>
      <c r="BK8" s="122"/>
      <c r="BL8" s="122"/>
      <c r="BM8" s="122"/>
      <c r="BN8" s="122"/>
      <c r="BO8" s="123"/>
      <c r="BP8" s="121" t="s">
        <v>114</v>
      </c>
      <c r="BQ8" s="122"/>
      <c r="BR8" s="122"/>
      <c r="BS8" s="122"/>
      <c r="BT8" s="122"/>
      <c r="BU8" s="122"/>
      <c r="BV8" s="122"/>
      <c r="BW8" s="122"/>
      <c r="BX8" s="123"/>
      <c r="BY8" s="168" t="s">
        <v>114</v>
      </c>
      <c r="BZ8" s="169"/>
      <c r="CA8" s="169"/>
      <c r="CB8" s="169"/>
      <c r="CC8" s="169"/>
      <c r="CD8" s="169"/>
      <c r="CE8" s="169"/>
      <c r="CF8" s="169"/>
      <c r="CG8" s="170"/>
    </row>
    <row r="9" spans="2:86" x14ac:dyDescent="0.3">
      <c r="C9" s="172"/>
      <c r="D9" s="5" t="s">
        <v>179</v>
      </c>
      <c r="E9" s="106" t="s">
        <v>57</v>
      </c>
      <c r="F9" s="106" t="s">
        <v>57</v>
      </c>
      <c r="G9" s="106" t="s">
        <v>57</v>
      </c>
      <c r="H9" s="106" t="s">
        <v>58</v>
      </c>
      <c r="I9" s="106" t="s">
        <v>58</v>
      </c>
      <c r="J9" s="106" t="s">
        <v>58</v>
      </c>
      <c r="K9" s="106" t="s">
        <v>59</v>
      </c>
      <c r="L9" s="106" t="s">
        <v>59</v>
      </c>
      <c r="M9" s="106" t="s">
        <v>59</v>
      </c>
      <c r="N9" s="106" t="s">
        <v>57</v>
      </c>
      <c r="O9" s="106" t="s">
        <v>57</v>
      </c>
      <c r="P9" s="106" t="s">
        <v>57</v>
      </c>
      <c r="Q9" s="106" t="s">
        <v>58</v>
      </c>
      <c r="R9" s="106" t="s">
        <v>58</v>
      </c>
      <c r="S9" s="106" t="s">
        <v>58</v>
      </c>
      <c r="T9" s="106" t="s">
        <v>59</v>
      </c>
      <c r="U9" s="106" t="s">
        <v>59</v>
      </c>
      <c r="V9" s="106" t="s">
        <v>59</v>
      </c>
      <c r="W9" s="106" t="s">
        <v>57</v>
      </c>
      <c r="X9" s="106" t="s">
        <v>57</v>
      </c>
      <c r="Y9" s="106" t="s">
        <v>57</v>
      </c>
      <c r="Z9" s="106" t="s">
        <v>58</v>
      </c>
      <c r="AA9" s="106" t="s">
        <v>58</v>
      </c>
      <c r="AB9" s="106" t="s">
        <v>58</v>
      </c>
      <c r="AC9" s="106" t="s">
        <v>59</v>
      </c>
      <c r="AD9" s="106" t="s">
        <v>59</v>
      </c>
      <c r="AE9" s="106" t="s">
        <v>59</v>
      </c>
      <c r="AF9" s="106" t="s">
        <v>57</v>
      </c>
      <c r="AG9" s="106" t="s">
        <v>57</v>
      </c>
      <c r="AH9" s="106" t="s">
        <v>57</v>
      </c>
      <c r="AI9" s="106" t="s">
        <v>58</v>
      </c>
      <c r="AJ9" s="106" t="s">
        <v>58</v>
      </c>
      <c r="AK9" s="106" t="s">
        <v>58</v>
      </c>
      <c r="AL9" s="106" t="s">
        <v>59</v>
      </c>
      <c r="AM9" s="106" t="s">
        <v>59</v>
      </c>
      <c r="AN9" s="106" t="s">
        <v>59</v>
      </c>
      <c r="AO9" s="106" t="s">
        <v>57</v>
      </c>
      <c r="AP9" s="106" t="s">
        <v>57</v>
      </c>
      <c r="AQ9" s="106" t="s">
        <v>57</v>
      </c>
      <c r="AR9" s="106" t="s">
        <v>58</v>
      </c>
      <c r="AS9" s="106" t="s">
        <v>58</v>
      </c>
      <c r="AT9" s="106" t="s">
        <v>58</v>
      </c>
      <c r="AU9" s="106" t="s">
        <v>59</v>
      </c>
      <c r="AV9" s="106" t="s">
        <v>59</v>
      </c>
      <c r="AW9" s="106" t="s">
        <v>59</v>
      </c>
      <c r="AX9" s="106" t="s">
        <v>57</v>
      </c>
      <c r="AY9" s="106" t="s">
        <v>57</v>
      </c>
      <c r="AZ9" s="106" t="s">
        <v>57</v>
      </c>
      <c r="BA9" s="106" t="s">
        <v>58</v>
      </c>
      <c r="BB9" s="106" t="s">
        <v>58</v>
      </c>
      <c r="BC9" s="106" t="s">
        <v>58</v>
      </c>
      <c r="BD9" s="106" t="s">
        <v>59</v>
      </c>
      <c r="BE9" s="106" t="s">
        <v>59</v>
      </c>
      <c r="BF9" s="106" t="s">
        <v>59</v>
      </c>
      <c r="BG9" s="106" t="s">
        <v>57</v>
      </c>
      <c r="BH9" s="106" t="s">
        <v>57</v>
      </c>
      <c r="BI9" s="106" t="s">
        <v>57</v>
      </c>
      <c r="BJ9" s="106" t="s">
        <v>58</v>
      </c>
      <c r="BK9" s="106" t="s">
        <v>58</v>
      </c>
      <c r="BL9" s="106" t="s">
        <v>58</v>
      </c>
      <c r="BM9" s="106" t="s">
        <v>59</v>
      </c>
      <c r="BN9" s="106" t="s">
        <v>59</v>
      </c>
      <c r="BO9" s="106" t="s">
        <v>59</v>
      </c>
      <c r="BP9" s="106" t="s">
        <v>57</v>
      </c>
      <c r="BQ9" s="106" t="s">
        <v>57</v>
      </c>
      <c r="BR9" s="106" t="s">
        <v>57</v>
      </c>
      <c r="BS9" s="106" t="s">
        <v>58</v>
      </c>
      <c r="BT9" s="106" t="s">
        <v>58</v>
      </c>
      <c r="BU9" s="106" t="s">
        <v>58</v>
      </c>
      <c r="BV9" s="106" t="s">
        <v>59</v>
      </c>
      <c r="BW9" s="106" t="s">
        <v>59</v>
      </c>
      <c r="BX9" s="106" t="s">
        <v>59</v>
      </c>
      <c r="BY9" s="106" t="s">
        <v>57</v>
      </c>
      <c r="BZ9" s="106" t="s">
        <v>57</v>
      </c>
      <c r="CA9" s="106" t="s">
        <v>57</v>
      </c>
      <c r="CB9" s="106" t="s">
        <v>58</v>
      </c>
      <c r="CC9" s="106" t="s">
        <v>58</v>
      </c>
      <c r="CD9" s="106" t="s">
        <v>58</v>
      </c>
      <c r="CE9" s="106" t="s">
        <v>59</v>
      </c>
      <c r="CF9" s="106" t="s">
        <v>59</v>
      </c>
      <c r="CG9" s="106" t="s">
        <v>59</v>
      </c>
    </row>
    <row r="10" spans="2:86" x14ac:dyDescent="0.3">
      <c r="C10" s="173"/>
      <c r="D10" s="5" t="s">
        <v>178</v>
      </c>
      <c r="E10" s="33">
        <v>1</v>
      </c>
      <c r="F10" s="33">
        <v>2</v>
      </c>
      <c r="G10" s="33">
        <v>3</v>
      </c>
      <c r="H10" s="33">
        <v>1</v>
      </c>
      <c r="I10" s="33">
        <v>2</v>
      </c>
      <c r="J10" s="33">
        <v>3</v>
      </c>
      <c r="K10" s="33">
        <v>1</v>
      </c>
      <c r="L10" s="33">
        <v>2</v>
      </c>
      <c r="M10" s="33">
        <v>3</v>
      </c>
      <c r="N10" s="33">
        <v>1</v>
      </c>
      <c r="O10" s="33">
        <v>2</v>
      </c>
      <c r="P10" s="33">
        <v>3</v>
      </c>
      <c r="Q10" s="33">
        <v>1</v>
      </c>
      <c r="R10" s="33">
        <v>2</v>
      </c>
      <c r="S10" s="33">
        <v>3</v>
      </c>
      <c r="T10" s="33">
        <v>1</v>
      </c>
      <c r="U10" s="33">
        <v>2</v>
      </c>
      <c r="V10" s="33">
        <v>3</v>
      </c>
      <c r="W10" s="33">
        <v>1</v>
      </c>
      <c r="X10" s="33">
        <v>2</v>
      </c>
      <c r="Y10" s="33">
        <v>3</v>
      </c>
      <c r="Z10" s="33">
        <v>1</v>
      </c>
      <c r="AA10" s="33">
        <v>2</v>
      </c>
      <c r="AB10" s="33">
        <v>3</v>
      </c>
      <c r="AC10" s="33">
        <v>1</v>
      </c>
      <c r="AD10" s="33">
        <v>2</v>
      </c>
      <c r="AE10" s="33">
        <v>3</v>
      </c>
      <c r="AF10" s="33">
        <v>1</v>
      </c>
      <c r="AG10" s="33">
        <v>2</v>
      </c>
      <c r="AH10" s="33">
        <v>3</v>
      </c>
      <c r="AI10" s="33">
        <v>1</v>
      </c>
      <c r="AJ10" s="33">
        <v>2</v>
      </c>
      <c r="AK10" s="33">
        <v>3</v>
      </c>
      <c r="AL10" s="33">
        <v>1</v>
      </c>
      <c r="AM10" s="33">
        <v>2</v>
      </c>
      <c r="AN10" s="33">
        <v>3</v>
      </c>
      <c r="AO10" s="33">
        <v>1</v>
      </c>
      <c r="AP10" s="33">
        <v>2</v>
      </c>
      <c r="AQ10" s="33">
        <v>3</v>
      </c>
      <c r="AR10" s="33">
        <v>1</v>
      </c>
      <c r="AS10" s="33">
        <v>2</v>
      </c>
      <c r="AT10" s="33">
        <v>3</v>
      </c>
      <c r="AU10" s="33">
        <v>1</v>
      </c>
      <c r="AV10" s="33">
        <v>2</v>
      </c>
      <c r="AW10" s="33">
        <v>3</v>
      </c>
      <c r="AX10" s="33">
        <v>1</v>
      </c>
      <c r="AY10" s="33">
        <v>2</v>
      </c>
      <c r="AZ10" s="33">
        <v>3</v>
      </c>
      <c r="BA10" s="33">
        <v>1</v>
      </c>
      <c r="BB10" s="33">
        <v>2</v>
      </c>
      <c r="BC10" s="33">
        <v>3</v>
      </c>
      <c r="BD10" s="33">
        <v>1</v>
      </c>
      <c r="BE10" s="33">
        <v>2</v>
      </c>
      <c r="BF10" s="33">
        <v>3</v>
      </c>
      <c r="BG10" s="33">
        <v>1</v>
      </c>
      <c r="BH10" s="33">
        <v>2</v>
      </c>
      <c r="BI10" s="33">
        <v>3</v>
      </c>
      <c r="BJ10" s="33">
        <v>1</v>
      </c>
      <c r="BK10" s="33">
        <v>2</v>
      </c>
      <c r="BL10" s="33">
        <v>3</v>
      </c>
      <c r="BM10" s="33">
        <v>1</v>
      </c>
      <c r="BN10" s="33">
        <v>2</v>
      </c>
      <c r="BO10" s="33">
        <v>3</v>
      </c>
      <c r="BP10" s="33">
        <v>1</v>
      </c>
      <c r="BQ10" s="33">
        <v>2</v>
      </c>
      <c r="BR10" s="33">
        <v>3</v>
      </c>
      <c r="BS10" s="33">
        <v>1</v>
      </c>
      <c r="BT10" s="33">
        <v>2</v>
      </c>
      <c r="BU10" s="33">
        <v>3</v>
      </c>
      <c r="BV10" s="33">
        <v>1</v>
      </c>
      <c r="BW10" s="33">
        <v>2</v>
      </c>
      <c r="BX10" s="33">
        <v>3</v>
      </c>
      <c r="BY10" s="33">
        <v>1</v>
      </c>
      <c r="BZ10" s="33">
        <v>2</v>
      </c>
      <c r="CA10" s="33">
        <v>3</v>
      </c>
      <c r="CB10" s="33">
        <v>1</v>
      </c>
      <c r="CC10" s="33">
        <v>2</v>
      </c>
      <c r="CD10" s="33">
        <v>3</v>
      </c>
      <c r="CE10" s="33">
        <v>1</v>
      </c>
      <c r="CF10" s="33">
        <v>2</v>
      </c>
      <c r="CG10" s="33">
        <v>3</v>
      </c>
    </row>
    <row r="11" spans="2:86" x14ac:dyDescent="0.3">
      <c r="C11" s="13" t="str">
        <f>'Long Term Rates'!C11</f>
        <v>Account Manager </v>
      </c>
      <c r="D11" s="11" t="s">
        <v>174</v>
      </c>
      <c r="E11" s="124"/>
      <c r="F11" s="125"/>
      <c r="G11" s="126"/>
      <c r="H11" s="124"/>
      <c r="I11" s="125"/>
      <c r="J11" s="126"/>
      <c r="K11" s="124"/>
      <c r="L11" s="125"/>
      <c r="M11" s="126"/>
      <c r="N11" s="124"/>
      <c r="O11" s="125"/>
      <c r="P11" s="126"/>
      <c r="Q11" s="124"/>
      <c r="R11" s="125"/>
      <c r="S11" s="126"/>
      <c r="T11" s="124"/>
      <c r="U11" s="125"/>
      <c r="V11" s="126"/>
      <c r="W11" s="124"/>
      <c r="X11" s="125"/>
      <c r="Y11" s="126"/>
      <c r="Z11" s="124"/>
      <c r="AA11" s="125"/>
      <c r="AB11" s="126"/>
      <c r="AC11" s="124"/>
      <c r="AD11" s="125"/>
      <c r="AE11" s="126"/>
      <c r="AF11" s="124"/>
      <c r="AG11" s="125"/>
      <c r="AH11" s="126"/>
      <c r="AI11" s="124"/>
      <c r="AJ11" s="125"/>
      <c r="AK11" s="126"/>
      <c r="AL11" s="124"/>
      <c r="AM11" s="125"/>
      <c r="AN11" s="126"/>
      <c r="AO11" s="124"/>
      <c r="AP11" s="125"/>
      <c r="AQ11" s="126"/>
      <c r="AR11" s="124"/>
      <c r="AS11" s="125"/>
      <c r="AT11" s="126"/>
      <c r="AU11" s="124"/>
      <c r="AV11" s="125"/>
      <c r="AW11" s="126"/>
      <c r="AX11" s="124"/>
      <c r="AY11" s="125"/>
      <c r="AZ11" s="126"/>
      <c r="BA11" s="124"/>
      <c r="BB11" s="125"/>
      <c r="BC11" s="126"/>
      <c r="BD11" s="124"/>
      <c r="BE11" s="125"/>
      <c r="BF11" s="126"/>
      <c r="BG11" s="124"/>
      <c r="BH11" s="125"/>
      <c r="BI11" s="126"/>
      <c r="BJ11" s="124"/>
      <c r="BK11" s="125"/>
      <c r="BL11" s="126"/>
      <c r="BM11" s="124"/>
      <c r="BN11" s="125"/>
      <c r="BO11" s="126"/>
      <c r="BP11" s="124"/>
      <c r="BQ11" s="125"/>
      <c r="BR11" s="126"/>
      <c r="BS11" s="124"/>
      <c r="BT11" s="125"/>
      <c r="BU11" s="126"/>
      <c r="BV11" s="124"/>
      <c r="BW11" s="125"/>
      <c r="BX11" s="126"/>
      <c r="BY11" s="153">
        <f>SUMIF($E$9:$BX$9,BY$9, $E11:$BX11)</f>
        <v>0</v>
      </c>
      <c r="BZ11" s="154" t="e">
        <f>SUM(#REF!,F11,O11,X11,AG11,AP11,AY11,BH11,BQ11)</f>
        <v>#REF!</v>
      </c>
      <c r="CA11" s="155" t="e">
        <f>SUM(#REF!,G11,P11,Y11,AH11,AQ11,AZ11,BI11,BR11)</f>
        <v>#REF!</v>
      </c>
      <c r="CB11" s="153">
        <f>SUMIF($E$9:$BX$9,CB$9, $E11:$BX11)</f>
        <v>0</v>
      </c>
      <c r="CC11" s="154" t="e">
        <f>SUM(#REF!,I11,R11,AA11,AJ11,AS11,BB11,BK11,BT11)</f>
        <v>#REF!</v>
      </c>
      <c r="CD11" s="155" t="e">
        <f>SUM(#REF!,J11,S11,AB11,AK11,AT11,BC11,BL11,BU11)</f>
        <v>#REF!</v>
      </c>
      <c r="CE11" s="153">
        <f>SUMIF($E$9:$BX$9,CE$9, $E11:$BX11)</f>
        <v>0</v>
      </c>
      <c r="CF11" s="154">
        <f>SUM(C11,L11,U11,AD11,AM11,AV11,BE11,BN11,BW11)</f>
        <v>0</v>
      </c>
      <c r="CG11" s="155">
        <f>SUM(D11,M11,V11,AE11,AN11,AW11,BF11,BO11,BX11)</f>
        <v>0</v>
      </c>
      <c r="CH11" s="47"/>
    </row>
    <row r="12" spans="2:86" x14ac:dyDescent="0.3">
      <c r="C12" s="13" t="str">
        <f>C11</f>
        <v>Account Manager </v>
      </c>
      <c r="D12" s="11" t="s">
        <v>175</v>
      </c>
      <c r="E12" s="124"/>
      <c r="F12" s="125"/>
      <c r="G12" s="126"/>
      <c r="H12" s="124"/>
      <c r="I12" s="125"/>
      <c r="J12" s="126"/>
      <c r="K12" s="124"/>
      <c r="L12" s="125"/>
      <c r="M12" s="126"/>
      <c r="N12" s="124"/>
      <c r="O12" s="125"/>
      <c r="P12" s="126"/>
      <c r="Q12" s="124"/>
      <c r="R12" s="125"/>
      <c r="S12" s="126"/>
      <c r="T12" s="124"/>
      <c r="U12" s="125"/>
      <c r="V12" s="126"/>
      <c r="W12" s="124"/>
      <c r="X12" s="125"/>
      <c r="Y12" s="126"/>
      <c r="Z12" s="124"/>
      <c r="AA12" s="125"/>
      <c r="AB12" s="126"/>
      <c r="AC12" s="124"/>
      <c r="AD12" s="125"/>
      <c r="AE12" s="126"/>
      <c r="AF12" s="124"/>
      <c r="AG12" s="125"/>
      <c r="AH12" s="126"/>
      <c r="AI12" s="124"/>
      <c r="AJ12" s="125"/>
      <c r="AK12" s="126"/>
      <c r="AL12" s="124"/>
      <c r="AM12" s="125"/>
      <c r="AN12" s="126"/>
      <c r="AO12" s="124"/>
      <c r="AP12" s="125"/>
      <c r="AQ12" s="126"/>
      <c r="AR12" s="124"/>
      <c r="AS12" s="125"/>
      <c r="AT12" s="126"/>
      <c r="AU12" s="124"/>
      <c r="AV12" s="125"/>
      <c r="AW12" s="126"/>
      <c r="AX12" s="124"/>
      <c r="AY12" s="125"/>
      <c r="AZ12" s="126"/>
      <c r="BA12" s="124"/>
      <c r="BB12" s="125"/>
      <c r="BC12" s="126"/>
      <c r="BD12" s="124"/>
      <c r="BE12" s="125"/>
      <c r="BF12" s="126"/>
      <c r="BG12" s="124"/>
      <c r="BH12" s="125"/>
      <c r="BI12" s="126"/>
      <c r="BJ12" s="124"/>
      <c r="BK12" s="125"/>
      <c r="BL12" s="126"/>
      <c r="BM12" s="124"/>
      <c r="BN12" s="125"/>
      <c r="BO12" s="126"/>
      <c r="BP12" s="124"/>
      <c r="BQ12" s="125"/>
      <c r="BR12" s="126"/>
      <c r="BS12" s="124"/>
      <c r="BT12" s="125"/>
      <c r="BU12" s="126"/>
      <c r="BV12" s="124"/>
      <c r="BW12" s="125"/>
      <c r="BX12" s="126"/>
      <c r="BY12" s="153">
        <f>SUMIF($E$9:$BX$9,BY$9, $E12:$BX12)</f>
        <v>0</v>
      </c>
      <c r="BZ12" s="154" t="e">
        <f>SUM(#REF!,F12,O12,X12,AG12,AP12,AY12,BH12,BQ12)</f>
        <v>#REF!</v>
      </c>
      <c r="CA12" s="155" t="e">
        <f>SUM(#REF!,G12,P12,Y12,AH12,AQ12,AZ12,BI12,BR12)</f>
        <v>#REF!</v>
      </c>
      <c r="CB12" s="153">
        <f t="shared" ref="CB12:CB45" si="0">SUMIF($E$9:$BX$9,CB$9, $E12:$BX12)</f>
        <v>0</v>
      </c>
      <c r="CC12" s="154" t="e">
        <f>SUM(#REF!,I12,R12,AA12,AJ12,AS12,BB12,BK12,BT12)</f>
        <v>#REF!</v>
      </c>
      <c r="CD12" s="155" t="e">
        <f>SUM(#REF!,J12,S12,AB12,AK12,AT12,BC12,BL12,BU12)</f>
        <v>#REF!</v>
      </c>
      <c r="CE12" s="153">
        <f t="shared" ref="CE12:CE45" si="1">SUMIF($E$9:$BX$9,CE$9, $E12:$BX12)</f>
        <v>0</v>
      </c>
      <c r="CF12" s="154">
        <f t="shared" ref="CF12:CF15" si="2">SUM(C12,L12,U12,AD12,AM12,AV12,BE12,BN12,BW12)</f>
        <v>0</v>
      </c>
      <c r="CG12" s="155">
        <f t="shared" ref="CG12:CG15" si="3">SUM(D12,M12,V12,AE12,AN12,AW12,BF12,BO12,BX12)</f>
        <v>0</v>
      </c>
      <c r="CH12" s="47"/>
    </row>
    <row r="13" spans="2:86" x14ac:dyDescent="0.3">
      <c r="C13" s="13" t="str">
        <f t="shared" ref="C13:C47" si="4">C12</f>
        <v>Account Manager </v>
      </c>
      <c r="D13" s="11" t="s">
        <v>176</v>
      </c>
      <c r="E13" s="124"/>
      <c r="F13" s="125"/>
      <c r="G13" s="126"/>
      <c r="H13" s="124"/>
      <c r="I13" s="125"/>
      <c r="J13" s="126"/>
      <c r="K13" s="124"/>
      <c r="L13" s="125"/>
      <c r="M13" s="126"/>
      <c r="N13" s="124"/>
      <c r="O13" s="125"/>
      <c r="P13" s="126"/>
      <c r="Q13" s="124"/>
      <c r="R13" s="125"/>
      <c r="S13" s="126"/>
      <c r="T13" s="124"/>
      <c r="U13" s="125"/>
      <c r="V13" s="126"/>
      <c r="W13" s="124"/>
      <c r="X13" s="125"/>
      <c r="Y13" s="126"/>
      <c r="Z13" s="124"/>
      <c r="AA13" s="125"/>
      <c r="AB13" s="126"/>
      <c r="AC13" s="124"/>
      <c r="AD13" s="125"/>
      <c r="AE13" s="126"/>
      <c r="AF13" s="124"/>
      <c r="AG13" s="125"/>
      <c r="AH13" s="126"/>
      <c r="AI13" s="124"/>
      <c r="AJ13" s="125"/>
      <c r="AK13" s="126"/>
      <c r="AL13" s="124"/>
      <c r="AM13" s="125"/>
      <c r="AN13" s="126"/>
      <c r="AO13" s="124"/>
      <c r="AP13" s="125"/>
      <c r="AQ13" s="126"/>
      <c r="AR13" s="124"/>
      <c r="AS13" s="125"/>
      <c r="AT13" s="126"/>
      <c r="AU13" s="124"/>
      <c r="AV13" s="125"/>
      <c r="AW13" s="126"/>
      <c r="AX13" s="124"/>
      <c r="AY13" s="125"/>
      <c r="AZ13" s="126"/>
      <c r="BA13" s="124"/>
      <c r="BB13" s="125"/>
      <c r="BC13" s="126"/>
      <c r="BD13" s="124"/>
      <c r="BE13" s="125"/>
      <c r="BF13" s="126"/>
      <c r="BG13" s="124"/>
      <c r="BH13" s="125"/>
      <c r="BI13" s="126"/>
      <c r="BJ13" s="124"/>
      <c r="BK13" s="125"/>
      <c r="BL13" s="126"/>
      <c r="BM13" s="124"/>
      <c r="BN13" s="125"/>
      <c r="BO13" s="126"/>
      <c r="BP13" s="124"/>
      <c r="BQ13" s="125"/>
      <c r="BR13" s="126"/>
      <c r="BS13" s="124"/>
      <c r="BT13" s="125"/>
      <c r="BU13" s="126"/>
      <c r="BV13" s="124"/>
      <c r="BW13" s="125"/>
      <c r="BX13" s="126"/>
      <c r="BY13" s="153">
        <f t="shared" ref="BY13:BY46" si="5">SUMIF($E$9:$BX$9,BY$9, $E13:$BX13)</f>
        <v>0</v>
      </c>
      <c r="BZ13" s="154" t="e">
        <f>SUM(#REF!,F13,O13,X13,AG13,AP13,AY13,BH13,BQ13)</f>
        <v>#REF!</v>
      </c>
      <c r="CA13" s="155" t="e">
        <f>SUM(#REF!,G13,P13,Y13,AH13,AQ13,AZ13,BI13,BR13)</f>
        <v>#REF!</v>
      </c>
      <c r="CB13" s="153">
        <f t="shared" si="0"/>
        <v>0</v>
      </c>
      <c r="CC13" s="154" t="e">
        <f>SUM(#REF!,I13,R13,AA13,AJ13,AS13,BB13,BK13,BT13)</f>
        <v>#REF!</v>
      </c>
      <c r="CD13" s="155" t="e">
        <f>SUM(#REF!,J13,S13,AB13,AK13,AT13,BC13,BL13,BU13)</f>
        <v>#REF!</v>
      </c>
      <c r="CE13" s="153">
        <f t="shared" si="1"/>
        <v>0</v>
      </c>
      <c r="CF13" s="154">
        <f t="shared" si="2"/>
        <v>0</v>
      </c>
      <c r="CG13" s="155">
        <f t="shared" si="3"/>
        <v>0</v>
      </c>
      <c r="CH13" s="47"/>
    </row>
    <row r="14" spans="2:86" x14ac:dyDescent="0.3">
      <c r="C14" s="13" t="str">
        <f t="shared" si="4"/>
        <v>Account Manager </v>
      </c>
      <c r="D14" s="11" t="s">
        <v>115</v>
      </c>
      <c r="E14" s="124"/>
      <c r="F14" s="125"/>
      <c r="G14" s="126"/>
      <c r="H14" s="124"/>
      <c r="I14" s="125"/>
      <c r="J14" s="126"/>
      <c r="K14" s="124"/>
      <c r="L14" s="125"/>
      <c r="M14" s="126"/>
      <c r="N14" s="124"/>
      <c r="O14" s="125"/>
      <c r="P14" s="126"/>
      <c r="Q14" s="124"/>
      <c r="R14" s="125"/>
      <c r="S14" s="126"/>
      <c r="T14" s="124"/>
      <c r="U14" s="125"/>
      <c r="V14" s="126"/>
      <c r="W14" s="124"/>
      <c r="X14" s="125"/>
      <c r="Y14" s="126"/>
      <c r="Z14" s="124"/>
      <c r="AA14" s="125"/>
      <c r="AB14" s="126"/>
      <c r="AC14" s="124"/>
      <c r="AD14" s="125"/>
      <c r="AE14" s="126"/>
      <c r="AF14" s="124"/>
      <c r="AG14" s="125"/>
      <c r="AH14" s="126"/>
      <c r="AI14" s="124"/>
      <c r="AJ14" s="125"/>
      <c r="AK14" s="126"/>
      <c r="AL14" s="124"/>
      <c r="AM14" s="125"/>
      <c r="AN14" s="126"/>
      <c r="AO14" s="124"/>
      <c r="AP14" s="125"/>
      <c r="AQ14" s="126"/>
      <c r="AR14" s="124"/>
      <c r="AS14" s="125"/>
      <c r="AT14" s="126"/>
      <c r="AU14" s="124"/>
      <c r="AV14" s="125"/>
      <c r="AW14" s="126"/>
      <c r="AX14" s="124"/>
      <c r="AY14" s="125"/>
      <c r="AZ14" s="126"/>
      <c r="BA14" s="124"/>
      <c r="BB14" s="125"/>
      <c r="BC14" s="126"/>
      <c r="BD14" s="124"/>
      <c r="BE14" s="125"/>
      <c r="BF14" s="126"/>
      <c r="BG14" s="124"/>
      <c r="BH14" s="125"/>
      <c r="BI14" s="126"/>
      <c r="BJ14" s="124"/>
      <c r="BK14" s="125"/>
      <c r="BL14" s="126"/>
      <c r="BM14" s="124"/>
      <c r="BN14" s="125"/>
      <c r="BO14" s="126"/>
      <c r="BP14" s="124"/>
      <c r="BQ14" s="125"/>
      <c r="BR14" s="126"/>
      <c r="BS14" s="124"/>
      <c r="BT14" s="125"/>
      <c r="BU14" s="126"/>
      <c r="BV14" s="124"/>
      <c r="BW14" s="125"/>
      <c r="BX14" s="126"/>
      <c r="BY14" s="153">
        <f t="shared" si="5"/>
        <v>0</v>
      </c>
      <c r="BZ14" s="154" t="e">
        <f>SUM(#REF!,F14,O14,X14,AG14,AP14,AY14,BH14,BQ14)</f>
        <v>#REF!</v>
      </c>
      <c r="CA14" s="155" t="e">
        <f>SUM(#REF!,G14,P14,Y14,AH14,AQ14,AZ14,BI14,BR14)</f>
        <v>#REF!</v>
      </c>
      <c r="CB14" s="153">
        <f t="shared" si="0"/>
        <v>0</v>
      </c>
      <c r="CC14" s="154" t="e">
        <f>SUM(#REF!,I14,R14,AA14,AJ14,AS14,BB14,BK14,BT14)</f>
        <v>#REF!</v>
      </c>
      <c r="CD14" s="155" t="e">
        <f>SUM(#REF!,J14,S14,AB14,AK14,AT14,BC14,BL14,BU14)</f>
        <v>#REF!</v>
      </c>
      <c r="CE14" s="153">
        <f t="shared" si="1"/>
        <v>0</v>
      </c>
      <c r="CF14" s="154">
        <f t="shared" si="2"/>
        <v>0</v>
      </c>
      <c r="CG14" s="155">
        <f t="shared" si="3"/>
        <v>0</v>
      </c>
      <c r="CH14" s="47"/>
    </row>
    <row r="15" spans="2:86" x14ac:dyDescent="0.3">
      <c r="C15" s="13" t="str">
        <f t="shared" si="4"/>
        <v>Account Manager </v>
      </c>
      <c r="D15" s="11" t="s">
        <v>117</v>
      </c>
      <c r="E15" s="124"/>
      <c r="F15" s="125"/>
      <c r="G15" s="126"/>
      <c r="H15" s="124"/>
      <c r="I15" s="125"/>
      <c r="J15" s="126"/>
      <c r="K15" s="124"/>
      <c r="L15" s="125"/>
      <c r="M15" s="126"/>
      <c r="N15" s="124"/>
      <c r="O15" s="125"/>
      <c r="P15" s="126"/>
      <c r="Q15" s="124"/>
      <c r="R15" s="125"/>
      <c r="S15" s="126"/>
      <c r="T15" s="124"/>
      <c r="U15" s="125"/>
      <c r="V15" s="126"/>
      <c r="W15" s="124"/>
      <c r="X15" s="125"/>
      <c r="Y15" s="126"/>
      <c r="Z15" s="124"/>
      <c r="AA15" s="125"/>
      <c r="AB15" s="126"/>
      <c r="AC15" s="124"/>
      <c r="AD15" s="125"/>
      <c r="AE15" s="126"/>
      <c r="AF15" s="124"/>
      <c r="AG15" s="125"/>
      <c r="AH15" s="126"/>
      <c r="AI15" s="124"/>
      <c r="AJ15" s="125"/>
      <c r="AK15" s="126"/>
      <c r="AL15" s="124"/>
      <c r="AM15" s="125"/>
      <c r="AN15" s="126"/>
      <c r="AO15" s="124"/>
      <c r="AP15" s="125"/>
      <c r="AQ15" s="126"/>
      <c r="AR15" s="124"/>
      <c r="AS15" s="125"/>
      <c r="AT15" s="126"/>
      <c r="AU15" s="124"/>
      <c r="AV15" s="125"/>
      <c r="AW15" s="126"/>
      <c r="AX15" s="124"/>
      <c r="AY15" s="125"/>
      <c r="AZ15" s="126"/>
      <c r="BA15" s="124"/>
      <c r="BB15" s="125"/>
      <c r="BC15" s="126"/>
      <c r="BD15" s="124"/>
      <c r="BE15" s="125"/>
      <c r="BF15" s="126"/>
      <c r="BG15" s="124"/>
      <c r="BH15" s="125"/>
      <c r="BI15" s="126"/>
      <c r="BJ15" s="124"/>
      <c r="BK15" s="125"/>
      <c r="BL15" s="126"/>
      <c r="BM15" s="124"/>
      <c r="BN15" s="125"/>
      <c r="BO15" s="126"/>
      <c r="BP15" s="124"/>
      <c r="BQ15" s="125"/>
      <c r="BR15" s="126"/>
      <c r="BS15" s="124"/>
      <c r="BT15" s="125"/>
      <c r="BU15" s="126"/>
      <c r="BV15" s="124"/>
      <c r="BW15" s="125"/>
      <c r="BX15" s="126"/>
      <c r="BY15" s="153">
        <f t="shared" si="5"/>
        <v>0</v>
      </c>
      <c r="BZ15" s="154" t="e">
        <f>SUM(#REF!,F15,O15,X15,AG15,AP15,AY15,BH15,BQ15)</f>
        <v>#REF!</v>
      </c>
      <c r="CA15" s="155" t="e">
        <f>SUM(#REF!,G15,P15,Y15,AH15,AQ15,AZ15,BI15,BR15)</f>
        <v>#REF!</v>
      </c>
      <c r="CB15" s="153">
        <f t="shared" si="0"/>
        <v>0</v>
      </c>
      <c r="CC15" s="154" t="e">
        <f>SUM(#REF!,I15,R15,AA15,AJ15,AS15,BB15,BK15,BT15)</f>
        <v>#REF!</v>
      </c>
      <c r="CD15" s="155" t="e">
        <f>SUM(#REF!,J15,S15,AB15,AK15,AT15,BC15,BL15,BU15)</f>
        <v>#REF!</v>
      </c>
      <c r="CE15" s="153">
        <f t="shared" si="1"/>
        <v>0</v>
      </c>
      <c r="CF15" s="154">
        <f t="shared" si="2"/>
        <v>0</v>
      </c>
      <c r="CG15" s="155">
        <f t="shared" si="3"/>
        <v>0</v>
      </c>
      <c r="CH15" s="47"/>
    </row>
    <row r="16" spans="2:86" x14ac:dyDescent="0.3">
      <c r="C16" s="13" t="str">
        <f t="shared" si="4"/>
        <v>Account Manager </v>
      </c>
      <c r="D16" s="11" t="s">
        <v>177</v>
      </c>
      <c r="E16" s="124"/>
      <c r="F16" s="125"/>
      <c r="G16" s="126"/>
      <c r="H16" s="124"/>
      <c r="I16" s="125"/>
      <c r="J16" s="126"/>
      <c r="K16" s="124"/>
      <c r="L16" s="125"/>
      <c r="M16" s="126"/>
      <c r="N16" s="124"/>
      <c r="O16" s="125"/>
      <c r="P16" s="126"/>
      <c r="Q16" s="124"/>
      <c r="R16" s="125"/>
      <c r="S16" s="126"/>
      <c r="T16" s="124"/>
      <c r="U16" s="125"/>
      <c r="V16" s="126"/>
      <c r="W16" s="124"/>
      <c r="X16" s="125"/>
      <c r="Y16" s="126"/>
      <c r="Z16" s="124"/>
      <c r="AA16" s="125"/>
      <c r="AB16" s="126"/>
      <c r="AC16" s="124"/>
      <c r="AD16" s="125"/>
      <c r="AE16" s="126"/>
      <c r="AF16" s="124"/>
      <c r="AG16" s="125"/>
      <c r="AH16" s="126"/>
      <c r="AI16" s="124"/>
      <c r="AJ16" s="125"/>
      <c r="AK16" s="126"/>
      <c r="AL16" s="124"/>
      <c r="AM16" s="125"/>
      <c r="AN16" s="126"/>
      <c r="AO16" s="124"/>
      <c r="AP16" s="125"/>
      <c r="AQ16" s="126"/>
      <c r="AR16" s="124"/>
      <c r="AS16" s="125"/>
      <c r="AT16" s="126"/>
      <c r="AU16" s="124"/>
      <c r="AV16" s="125"/>
      <c r="AW16" s="126"/>
      <c r="AX16" s="124"/>
      <c r="AY16" s="125"/>
      <c r="AZ16" s="126"/>
      <c r="BA16" s="124"/>
      <c r="BB16" s="125"/>
      <c r="BC16" s="126"/>
      <c r="BD16" s="124"/>
      <c r="BE16" s="125"/>
      <c r="BF16" s="126"/>
      <c r="BG16" s="124"/>
      <c r="BH16" s="125"/>
      <c r="BI16" s="126"/>
      <c r="BJ16" s="124"/>
      <c r="BK16" s="125"/>
      <c r="BL16" s="126"/>
      <c r="BM16" s="124"/>
      <c r="BN16" s="125"/>
      <c r="BO16" s="126"/>
      <c r="BP16" s="124"/>
      <c r="BQ16" s="125"/>
      <c r="BR16" s="126"/>
      <c r="BS16" s="124"/>
      <c r="BT16" s="125"/>
      <c r="BU16" s="126"/>
      <c r="BV16" s="124"/>
      <c r="BW16" s="125"/>
      <c r="BX16" s="126"/>
      <c r="BY16" s="153">
        <f t="shared" si="5"/>
        <v>0</v>
      </c>
      <c r="BZ16" s="154" t="e">
        <f>SUM(#REF!,F16,O16,X16,AG16,AP16,AY16,BH16,BQ16)</f>
        <v>#REF!</v>
      </c>
      <c r="CA16" s="155" t="e">
        <f>SUM(#REF!,G16,P16,Y16,AH16,AQ16,AZ16,BI16,BR16)</f>
        <v>#REF!</v>
      </c>
      <c r="CB16" s="153">
        <f t="shared" si="0"/>
        <v>0</v>
      </c>
      <c r="CC16" s="154" t="e">
        <f>SUM(#REF!,I16,R16,AA16,AJ16,AS16,BB16,BK16,BT16)</f>
        <v>#REF!</v>
      </c>
      <c r="CD16" s="155" t="e">
        <f>SUM(#REF!,J16,S16,AB16,AK16,AT16,BC16,BL16,BU16)</f>
        <v>#REF!</v>
      </c>
      <c r="CE16" s="153">
        <f t="shared" si="1"/>
        <v>0</v>
      </c>
      <c r="CF16" s="154">
        <f t="shared" ref="CF16:CF44" si="6">SUM(C16,L16,U16,AD16,AM16,AV16,BE16,BN16,BW16)</f>
        <v>0</v>
      </c>
      <c r="CG16" s="155">
        <f t="shared" ref="CG16:CG44" si="7">SUM(D16,M16,V16,AE16,AN16,AW16,BF16,BO16,BX16)</f>
        <v>0</v>
      </c>
      <c r="CH16" s="47"/>
    </row>
    <row r="17" spans="3:86" ht="16.2" thickBot="1" x14ac:dyDescent="0.35">
      <c r="C17" s="16" t="str">
        <f t="shared" si="4"/>
        <v>Account Manager </v>
      </c>
      <c r="D17" s="17" t="s">
        <v>116</v>
      </c>
      <c r="E17" s="150"/>
      <c r="F17" s="151"/>
      <c r="G17" s="152"/>
      <c r="H17" s="150"/>
      <c r="I17" s="151"/>
      <c r="J17" s="152"/>
      <c r="K17" s="150"/>
      <c r="L17" s="151"/>
      <c r="M17" s="152"/>
      <c r="N17" s="150"/>
      <c r="O17" s="151"/>
      <c r="P17" s="152"/>
      <c r="Q17" s="150"/>
      <c r="R17" s="151"/>
      <c r="S17" s="152"/>
      <c r="T17" s="150"/>
      <c r="U17" s="151"/>
      <c r="V17" s="152"/>
      <c r="W17" s="150"/>
      <c r="X17" s="151"/>
      <c r="Y17" s="152"/>
      <c r="Z17" s="150"/>
      <c r="AA17" s="151"/>
      <c r="AB17" s="152"/>
      <c r="AC17" s="150"/>
      <c r="AD17" s="151"/>
      <c r="AE17" s="152"/>
      <c r="AF17" s="150"/>
      <c r="AG17" s="151"/>
      <c r="AH17" s="152"/>
      <c r="AI17" s="150"/>
      <c r="AJ17" s="151"/>
      <c r="AK17" s="152"/>
      <c r="AL17" s="150"/>
      <c r="AM17" s="151"/>
      <c r="AN17" s="152"/>
      <c r="AO17" s="150"/>
      <c r="AP17" s="151"/>
      <c r="AQ17" s="152"/>
      <c r="AR17" s="150"/>
      <c r="AS17" s="151"/>
      <c r="AT17" s="152"/>
      <c r="AU17" s="150"/>
      <c r="AV17" s="151"/>
      <c r="AW17" s="152"/>
      <c r="AX17" s="150"/>
      <c r="AY17" s="151"/>
      <c r="AZ17" s="152"/>
      <c r="BA17" s="150"/>
      <c r="BB17" s="151"/>
      <c r="BC17" s="152"/>
      <c r="BD17" s="150"/>
      <c r="BE17" s="151"/>
      <c r="BF17" s="152"/>
      <c r="BG17" s="150"/>
      <c r="BH17" s="151"/>
      <c r="BI17" s="152"/>
      <c r="BJ17" s="150"/>
      <c r="BK17" s="151"/>
      <c r="BL17" s="152"/>
      <c r="BM17" s="150"/>
      <c r="BN17" s="151"/>
      <c r="BO17" s="152"/>
      <c r="BP17" s="150"/>
      <c r="BQ17" s="151"/>
      <c r="BR17" s="152"/>
      <c r="BS17" s="150"/>
      <c r="BT17" s="151"/>
      <c r="BU17" s="152"/>
      <c r="BV17" s="150"/>
      <c r="BW17" s="151"/>
      <c r="BX17" s="152"/>
      <c r="BY17" s="156">
        <f t="shared" si="5"/>
        <v>0</v>
      </c>
      <c r="BZ17" s="157" t="e">
        <f>SUM(#REF!,F17,O17,X17,AG17,AP17,AY17,BH17,BQ17)</f>
        <v>#REF!</v>
      </c>
      <c r="CA17" s="158" t="e">
        <f>SUM(#REF!,G17,P17,Y17,AH17,AQ17,AZ17,BI17,BR17)</f>
        <v>#REF!</v>
      </c>
      <c r="CB17" s="156">
        <f t="shared" si="0"/>
        <v>0</v>
      </c>
      <c r="CC17" s="157" t="e">
        <f>SUM(#REF!,I17,R17,AA17,AJ17,AS17,BB17,BK17,BT17)</f>
        <v>#REF!</v>
      </c>
      <c r="CD17" s="158" t="e">
        <f>SUM(#REF!,J17,S17,AB17,AK17,AT17,BC17,BL17,BU17)</f>
        <v>#REF!</v>
      </c>
      <c r="CE17" s="156">
        <f t="shared" si="1"/>
        <v>0</v>
      </c>
      <c r="CF17" s="157">
        <f t="shared" si="6"/>
        <v>0</v>
      </c>
      <c r="CG17" s="158">
        <f t="shared" si="7"/>
        <v>0</v>
      </c>
      <c r="CH17" s="47"/>
    </row>
    <row r="18" spans="3:86" x14ac:dyDescent="0.3">
      <c r="C18" s="14" t="str">
        <f>'Long Term Rates'!C12</f>
        <v>Application Administrator</v>
      </c>
      <c r="D18" s="15" t="s">
        <v>174</v>
      </c>
      <c r="E18" s="124"/>
      <c r="F18" s="125"/>
      <c r="G18" s="126"/>
      <c r="H18" s="124"/>
      <c r="I18" s="125"/>
      <c r="J18" s="126"/>
      <c r="K18" s="124"/>
      <c r="L18" s="125"/>
      <c r="M18" s="126"/>
      <c r="N18" s="124"/>
      <c r="O18" s="125"/>
      <c r="P18" s="126"/>
      <c r="Q18" s="124"/>
      <c r="R18" s="125"/>
      <c r="S18" s="126"/>
      <c r="T18" s="124"/>
      <c r="U18" s="125"/>
      <c r="V18" s="126"/>
      <c r="W18" s="124"/>
      <c r="X18" s="125"/>
      <c r="Y18" s="126"/>
      <c r="Z18" s="124"/>
      <c r="AA18" s="125"/>
      <c r="AB18" s="126"/>
      <c r="AC18" s="124"/>
      <c r="AD18" s="125"/>
      <c r="AE18" s="126"/>
      <c r="AF18" s="124"/>
      <c r="AG18" s="125"/>
      <c r="AH18" s="126"/>
      <c r="AI18" s="124"/>
      <c r="AJ18" s="125"/>
      <c r="AK18" s="126"/>
      <c r="AL18" s="124"/>
      <c r="AM18" s="125"/>
      <c r="AN18" s="126"/>
      <c r="AO18" s="124"/>
      <c r="AP18" s="125"/>
      <c r="AQ18" s="126"/>
      <c r="AR18" s="124"/>
      <c r="AS18" s="125"/>
      <c r="AT18" s="126"/>
      <c r="AU18" s="124"/>
      <c r="AV18" s="125"/>
      <c r="AW18" s="126"/>
      <c r="AX18" s="124"/>
      <c r="AY18" s="125"/>
      <c r="AZ18" s="126"/>
      <c r="BA18" s="124"/>
      <c r="BB18" s="125"/>
      <c r="BC18" s="126"/>
      <c r="BD18" s="124"/>
      <c r="BE18" s="125"/>
      <c r="BF18" s="126"/>
      <c r="BG18" s="124"/>
      <c r="BH18" s="125"/>
      <c r="BI18" s="126"/>
      <c r="BJ18" s="124"/>
      <c r="BK18" s="125"/>
      <c r="BL18" s="126"/>
      <c r="BM18" s="124"/>
      <c r="BN18" s="125"/>
      <c r="BO18" s="126"/>
      <c r="BP18" s="124"/>
      <c r="BQ18" s="125"/>
      <c r="BR18" s="126"/>
      <c r="BS18" s="124"/>
      <c r="BT18" s="125"/>
      <c r="BU18" s="126"/>
      <c r="BV18" s="124"/>
      <c r="BW18" s="125"/>
      <c r="BX18" s="126"/>
      <c r="BY18" s="159">
        <f t="shared" si="5"/>
        <v>0</v>
      </c>
      <c r="BZ18" s="160" t="e">
        <f>SUM(#REF!,F18,O18,X18,AG18,AP18,AY18,BH18,BQ18)</f>
        <v>#REF!</v>
      </c>
      <c r="CA18" s="161" t="e">
        <f>SUM(#REF!,G18,P18,Y18,AH18,AQ18,AZ18,BI18,BR18)</f>
        <v>#REF!</v>
      </c>
      <c r="CB18" s="159">
        <f t="shared" si="0"/>
        <v>0</v>
      </c>
      <c r="CC18" s="160" t="e">
        <f>SUM(#REF!,I18,R18,AA18,AJ18,AS18,BB18,BK18,BT18)</f>
        <v>#REF!</v>
      </c>
      <c r="CD18" s="161" t="e">
        <f>SUM(#REF!,J18,S18,AB18,AK18,AT18,BC18,BL18,BU18)</f>
        <v>#REF!</v>
      </c>
      <c r="CE18" s="159">
        <f t="shared" si="1"/>
        <v>0</v>
      </c>
      <c r="CF18" s="160">
        <f t="shared" si="6"/>
        <v>0</v>
      </c>
      <c r="CG18" s="161">
        <f t="shared" si="7"/>
        <v>0</v>
      </c>
      <c r="CH18" s="47"/>
    </row>
    <row r="19" spans="3:86" x14ac:dyDescent="0.3">
      <c r="C19" s="42" t="str">
        <f t="shared" si="4"/>
        <v>Application Administrator</v>
      </c>
      <c r="D19" s="11" t="s">
        <v>175</v>
      </c>
      <c r="E19" s="124"/>
      <c r="F19" s="125"/>
      <c r="G19" s="126"/>
      <c r="H19" s="124"/>
      <c r="I19" s="125"/>
      <c r="J19" s="126"/>
      <c r="K19" s="124"/>
      <c r="L19" s="125"/>
      <c r="M19" s="126"/>
      <c r="N19" s="124"/>
      <c r="O19" s="125"/>
      <c r="P19" s="126"/>
      <c r="Q19" s="124"/>
      <c r="R19" s="125"/>
      <c r="S19" s="126"/>
      <c r="T19" s="124"/>
      <c r="U19" s="125"/>
      <c r="V19" s="126"/>
      <c r="W19" s="124"/>
      <c r="X19" s="125"/>
      <c r="Y19" s="126"/>
      <c r="Z19" s="124"/>
      <c r="AA19" s="125"/>
      <c r="AB19" s="126"/>
      <c r="AC19" s="124"/>
      <c r="AD19" s="125"/>
      <c r="AE19" s="126"/>
      <c r="AF19" s="124"/>
      <c r="AG19" s="125"/>
      <c r="AH19" s="126"/>
      <c r="AI19" s="124"/>
      <c r="AJ19" s="125"/>
      <c r="AK19" s="126"/>
      <c r="AL19" s="124"/>
      <c r="AM19" s="125"/>
      <c r="AN19" s="126"/>
      <c r="AO19" s="124"/>
      <c r="AP19" s="125"/>
      <c r="AQ19" s="126"/>
      <c r="AR19" s="124"/>
      <c r="AS19" s="125"/>
      <c r="AT19" s="126"/>
      <c r="AU19" s="124"/>
      <c r="AV19" s="125"/>
      <c r="AW19" s="126"/>
      <c r="AX19" s="124"/>
      <c r="AY19" s="125"/>
      <c r="AZ19" s="126"/>
      <c r="BA19" s="124"/>
      <c r="BB19" s="125"/>
      <c r="BC19" s="126"/>
      <c r="BD19" s="124"/>
      <c r="BE19" s="125"/>
      <c r="BF19" s="126"/>
      <c r="BG19" s="124"/>
      <c r="BH19" s="125"/>
      <c r="BI19" s="126"/>
      <c r="BJ19" s="124"/>
      <c r="BK19" s="125"/>
      <c r="BL19" s="126"/>
      <c r="BM19" s="124"/>
      <c r="BN19" s="125"/>
      <c r="BO19" s="126"/>
      <c r="BP19" s="124"/>
      <c r="BQ19" s="125"/>
      <c r="BR19" s="126"/>
      <c r="BS19" s="124"/>
      <c r="BT19" s="125"/>
      <c r="BU19" s="126"/>
      <c r="BV19" s="124"/>
      <c r="BW19" s="125"/>
      <c r="BX19" s="126"/>
      <c r="BY19" s="153">
        <f t="shared" si="5"/>
        <v>0</v>
      </c>
      <c r="BZ19" s="154" t="e">
        <f>SUM(#REF!,F19,O19,X19,AG19,AP19,AY19,BH19,BQ19)</f>
        <v>#REF!</v>
      </c>
      <c r="CA19" s="155" t="e">
        <f>SUM(#REF!,G19,P19,Y19,AH19,AQ19,AZ19,BI19,BR19)</f>
        <v>#REF!</v>
      </c>
      <c r="CB19" s="153">
        <f t="shared" si="0"/>
        <v>0</v>
      </c>
      <c r="CC19" s="154" t="e">
        <f>SUM(#REF!,I19,R19,AA19,AJ19,AS19,BB19,BK19,BT19)</f>
        <v>#REF!</v>
      </c>
      <c r="CD19" s="155" t="e">
        <f>SUM(#REF!,J19,S19,AB19,AK19,AT19,BC19,BL19,BU19)</f>
        <v>#REF!</v>
      </c>
      <c r="CE19" s="153">
        <f t="shared" si="1"/>
        <v>0</v>
      </c>
      <c r="CF19" s="154">
        <f t="shared" si="6"/>
        <v>0</v>
      </c>
      <c r="CG19" s="155">
        <f t="shared" si="7"/>
        <v>0</v>
      </c>
      <c r="CH19" s="47"/>
    </row>
    <row r="20" spans="3:86" x14ac:dyDescent="0.3">
      <c r="C20" s="42" t="str">
        <f t="shared" si="4"/>
        <v>Application Administrator</v>
      </c>
      <c r="D20" s="11" t="s">
        <v>176</v>
      </c>
      <c r="E20" s="124"/>
      <c r="F20" s="125"/>
      <c r="G20" s="126"/>
      <c r="H20" s="124"/>
      <c r="I20" s="125"/>
      <c r="J20" s="126"/>
      <c r="K20" s="124"/>
      <c r="L20" s="125"/>
      <c r="M20" s="126"/>
      <c r="N20" s="124"/>
      <c r="O20" s="125"/>
      <c r="P20" s="126"/>
      <c r="Q20" s="124"/>
      <c r="R20" s="125"/>
      <c r="S20" s="126"/>
      <c r="T20" s="124"/>
      <c r="U20" s="125"/>
      <c r="V20" s="126"/>
      <c r="W20" s="124"/>
      <c r="X20" s="125"/>
      <c r="Y20" s="126"/>
      <c r="Z20" s="124"/>
      <c r="AA20" s="125"/>
      <c r="AB20" s="126"/>
      <c r="AC20" s="124"/>
      <c r="AD20" s="125"/>
      <c r="AE20" s="126"/>
      <c r="AF20" s="124"/>
      <c r="AG20" s="125"/>
      <c r="AH20" s="126"/>
      <c r="AI20" s="124"/>
      <c r="AJ20" s="125"/>
      <c r="AK20" s="126"/>
      <c r="AL20" s="124"/>
      <c r="AM20" s="125"/>
      <c r="AN20" s="126"/>
      <c r="AO20" s="124"/>
      <c r="AP20" s="125"/>
      <c r="AQ20" s="126"/>
      <c r="AR20" s="124"/>
      <c r="AS20" s="125"/>
      <c r="AT20" s="126"/>
      <c r="AU20" s="124"/>
      <c r="AV20" s="125"/>
      <c r="AW20" s="126"/>
      <c r="AX20" s="124"/>
      <c r="AY20" s="125"/>
      <c r="AZ20" s="126"/>
      <c r="BA20" s="124"/>
      <c r="BB20" s="125"/>
      <c r="BC20" s="126"/>
      <c r="BD20" s="124"/>
      <c r="BE20" s="125"/>
      <c r="BF20" s="126"/>
      <c r="BG20" s="124"/>
      <c r="BH20" s="125"/>
      <c r="BI20" s="126"/>
      <c r="BJ20" s="124"/>
      <c r="BK20" s="125"/>
      <c r="BL20" s="126"/>
      <c r="BM20" s="124"/>
      <c r="BN20" s="125"/>
      <c r="BO20" s="126"/>
      <c r="BP20" s="124"/>
      <c r="BQ20" s="125"/>
      <c r="BR20" s="126"/>
      <c r="BS20" s="124"/>
      <c r="BT20" s="125"/>
      <c r="BU20" s="126"/>
      <c r="BV20" s="124"/>
      <c r="BW20" s="125"/>
      <c r="BX20" s="126"/>
      <c r="BY20" s="153">
        <f t="shared" si="5"/>
        <v>0</v>
      </c>
      <c r="BZ20" s="154" t="e">
        <f>SUM(#REF!,F20,O20,X20,AG20,AP20,AY20,BH20,BQ20)</f>
        <v>#REF!</v>
      </c>
      <c r="CA20" s="155" t="e">
        <f>SUM(#REF!,G20,P20,Y20,AH20,AQ20,AZ20,BI20,BR20)</f>
        <v>#REF!</v>
      </c>
      <c r="CB20" s="153">
        <f t="shared" si="0"/>
        <v>0</v>
      </c>
      <c r="CC20" s="154" t="e">
        <f>SUM(#REF!,I20,R20,AA20,AJ20,AS20,BB20,BK20,BT20)</f>
        <v>#REF!</v>
      </c>
      <c r="CD20" s="155" t="e">
        <f>SUM(#REF!,J20,S20,AB20,AK20,AT20,BC20,BL20,BU20)</f>
        <v>#REF!</v>
      </c>
      <c r="CE20" s="153">
        <f t="shared" si="1"/>
        <v>0</v>
      </c>
      <c r="CF20" s="154">
        <f t="shared" si="6"/>
        <v>0</v>
      </c>
      <c r="CG20" s="155">
        <f t="shared" si="7"/>
        <v>0</v>
      </c>
      <c r="CH20" s="47"/>
    </row>
    <row r="21" spans="3:86" x14ac:dyDescent="0.3">
      <c r="C21" s="42" t="str">
        <f t="shared" si="4"/>
        <v>Application Administrator</v>
      </c>
      <c r="D21" s="11" t="s">
        <v>115</v>
      </c>
      <c r="E21" s="124"/>
      <c r="F21" s="125"/>
      <c r="G21" s="126"/>
      <c r="H21" s="124"/>
      <c r="I21" s="125"/>
      <c r="J21" s="126"/>
      <c r="K21" s="124"/>
      <c r="L21" s="125"/>
      <c r="M21" s="126"/>
      <c r="N21" s="124"/>
      <c r="O21" s="125"/>
      <c r="P21" s="126"/>
      <c r="Q21" s="124"/>
      <c r="R21" s="125"/>
      <c r="S21" s="126"/>
      <c r="T21" s="124"/>
      <c r="U21" s="125"/>
      <c r="V21" s="126"/>
      <c r="W21" s="124"/>
      <c r="X21" s="125"/>
      <c r="Y21" s="126"/>
      <c r="Z21" s="124"/>
      <c r="AA21" s="125"/>
      <c r="AB21" s="126"/>
      <c r="AC21" s="124"/>
      <c r="AD21" s="125"/>
      <c r="AE21" s="126"/>
      <c r="AF21" s="124"/>
      <c r="AG21" s="125"/>
      <c r="AH21" s="126"/>
      <c r="AI21" s="124"/>
      <c r="AJ21" s="125"/>
      <c r="AK21" s="126"/>
      <c r="AL21" s="124"/>
      <c r="AM21" s="125"/>
      <c r="AN21" s="126"/>
      <c r="AO21" s="124"/>
      <c r="AP21" s="125"/>
      <c r="AQ21" s="126"/>
      <c r="AR21" s="124"/>
      <c r="AS21" s="125"/>
      <c r="AT21" s="126"/>
      <c r="AU21" s="124"/>
      <c r="AV21" s="125"/>
      <c r="AW21" s="126"/>
      <c r="AX21" s="124"/>
      <c r="AY21" s="125"/>
      <c r="AZ21" s="126"/>
      <c r="BA21" s="124"/>
      <c r="BB21" s="125"/>
      <c r="BC21" s="126"/>
      <c r="BD21" s="124"/>
      <c r="BE21" s="125"/>
      <c r="BF21" s="126"/>
      <c r="BG21" s="124"/>
      <c r="BH21" s="125"/>
      <c r="BI21" s="126"/>
      <c r="BJ21" s="124"/>
      <c r="BK21" s="125"/>
      <c r="BL21" s="126"/>
      <c r="BM21" s="124"/>
      <c r="BN21" s="125"/>
      <c r="BO21" s="126"/>
      <c r="BP21" s="124"/>
      <c r="BQ21" s="125"/>
      <c r="BR21" s="126"/>
      <c r="BS21" s="124"/>
      <c r="BT21" s="125"/>
      <c r="BU21" s="126"/>
      <c r="BV21" s="124"/>
      <c r="BW21" s="125"/>
      <c r="BX21" s="126"/>
      <c r="BY21" s="153">
        <f t="shared" si="5"/>
        <v>0</v>
      </c>
      <c r="BZ21" s="154" t="e">
        <f>SUM(#REF!,F21,O21,X21,AG21,AP21,AY21,BH21,BQ21)</f>
        <v>#REF!</v>
      </c>
      <c r="CA21" s="155" t="e">
        <f>SUM(#REF!,G21,P21,Y21,AH21,AQ21,AZ21,BI21,BR21)</f>
        <v>#REF!</v>
      </c>
      <c r="CB21" s="153">
        <f t="shared" si="0"/>
        <v>0</v>
      </c>
      <c r="CC21" s="154" t="e">
        <f>SUM(#REF!,I21,R21,AA21,AJ21,AS21,BB21,BK21,BT21)</f>
        <v>#REF!</v>
      </c>
      <c r="CD21" s="155" t="e">
        <f>SUM(#REF!,J21,S21,AB21,AK21,AT21,BC21,BL21,BU21)</f>
        <v>#REF!</v>
      </c>
      <c r="CE21" s="153">
        <f t="shared" si="1"/>
        <v>0</v>
      </c>
      <c r="CF21" s="154">
        <f t="shared" si="6"/>
        <v>0</v>
      </c>
      <c r="CG21" s="155">
        <f t="shared" si="7"/>
        <v>0</v>
      </c>
      <c r="CH21" s="47"/>
    </row>
    <row r="22" spans="3:86" x14ac:dyDescent="0.3">
      <c r="C22" s="42" t="str">
        <f t="shared" si="4"/>
        <v>Application Administrator</v>
      </c>
      <c r="D22" s="11" t="s">
        <v>117</v>
      </c>
      <c r="E22" s="124"/>
      <c r="F22" s="125"/>
      <c r="G22" s="126"/>
      <c r="H22" s="124"/>
      <c r="I22" s="125"/>
      <c r="J22" s="126"/>
      <c r="K22" s="124"/>
      <c r="L22" s="125"/>
      <c r="M22" s="126"/>
      <c r="N22" s="124"/>
      <c r="O22" s="125"/>
      <c r="P22" s="126"/>
      <c r="Q22" s="124"/>
      <c r="R22" s="125"/>
      <c r="S22" s="126"/>
      <c r="T22" s="124"/>
      <c r="U22" s="125"/>
      <c r="V22" s="126"/>
      <c r="W22" s="124"/>
      <c r="X22" s="125"/>
      <c r="Y22" s="126"/>
      <c r="Z22" s="124"/>
      <c r="AA22" s="125"/>
      <c r="AB22" s="126"/>
      <c r="AC22" s="124"/>
      <c r="AD22" s="125"/>
      <c r="AE22" s="126"/>
      <c r="AF22" s="124"/>
      <c r="AG22" s="125"/>
      <c r="AH22" s="126"/>
      <c r="AI22" s="124"/>
      <c r="AJ22" s="125"/>
      <c r="AK22" s="126"/>
      <c r="AL22" s="124"/>
      <c r="AM22" s="125"/>
      <c r="AN22" s="126"/>
      <c r="AO22" s="124"/>
      <c r="AP22" s="125"/>
      <c r="AQ22" s="126"/>
      <c r="AR22" s="124"/>
      <c r="AS22" s="125"/>
      <c r="AT22" s="126"/>
      <c r="AU22" s="124"/>
      <c r="AV22" s="125"/>
      <c r="AW22" s="126"/>
      <c r="AX22" s="124"/>
      <c r="AY22" s="125"/>
      <c r="AZ22" s="126"/>
      <c r="BA22" s="124"/>
      <c r="BB22" s="125"/>
      <c r="BC22" s="126"/>
      <c r="BD22" s="124"/>
      <c r="BE22" s="125"/>
      <c r="BF22" s="126"/>
      <c r="BG22" s="124"/>
      <c r="BH22" s="125"/>
      <c r="BI22" s="126"/>
      <c r="BJ22" s="124"/>
      <c r="BK22" s="125"/>
      <c r="BL22" s="126"/>
      <c r="BM22" s="124"/>
      <c r="BN22" s="125"/>
      <c r="BO22" s="126"/>
      <c r="BP22" s="124"/>
      <c r="BQ22" s="125"/>
      <c r="BR22" s="126"/>
      <c r="BS22" s="124"/>
      <c r="BT22" s="125"/>
      <c r="BU22" s="126"/>
      <c r="BV22" s="124"/>
      <c r="BW22" s="125"/>
      <c r="BX22" s="126"/>
      <c r="BY22" s="153">
        <f t="shared" si="5"/>
        <v>0</v>
      </c>
      <c r="BZ22" s="154" t="e">
        <f>SUM(#REF!,F22,O22,X22,AG22,AP22,AY22,BH22,BQ22)</f>
        <v>#REF!</v>
      </c>
      <c r="CA22" s="155" t="e">
        <f>SUM(#REF!,G22,P22,Y22,AH22,AQ22,AZ22,BI22,BR22)</f>
        <v>#REF!</v>
      </c>
      <c r="CB22" s="153">
        <f t="shared" si="0"/>
        <v>0</v>
      </c>
      <c r="CC22" s="154" t="e">
        <f>SUM(#REF!,I22,R22,AA22,AJ22,AS22,BB22,BK22,BT22)</f>
        <v>#REF!</v>
      </c>
      <c r="CD22" s="155" t="e">
        <f>SUM(#REF!,J22,S22,AB22,AK22,AT22,BC22,BL22,BU22)</f>
        <v>#REF!</v>
      </c>
      <c r="CE22" s="153">
        <f t="shared" si="1"/>
        <v>0</v>
      </c>
      <c r="CF22" s="154">
        <f t="shared" si="6"/>
        <v>0</v>
      </c>
      <c r="CG22" s="155">
        <f t="shared" si="7"/>
        <v>0</v>
      </c>
      <c r="CH22" s="47"/>
    </row>
    <row r="23" spans="3:86" x14ac:dyDescent="0.3">
      <c r="C23" s="42" t="str">
        <f t="shared" si="4"/>
        <v>Application Administrator</v>
      </c>
      <c r="D23" s="11" t="s">
        <v>177</v>
      </c>
      <c r="E23" s="124"/>
      <c r="F23" s="125"/>
      <c r="G23" s="126"/>
      <c r="H23" s="124"/>
      <c r="I23" s="125"/>
      <c r="J23" s="126"/>
      <c r="K23" s="124"/>
      <c r="L23" s="125"/>
      <c r="M23" s="126"/>
      <c r="N23" s="124"/>
      <c r="O23" s="125"/>
      <c r="P23" s="126"/>
      <c r="Q23" s="124"/>
      <c r="R23" s="125"/>
      <c r="S23" s="126"/>
      <c r="T23" s="124"/>
      <c r="U23" s="125"/>
      <c r="V23" s="126"/>
      <c r="W23" s="124"/>
      <c r="X23" s="125"/>
      <c r="Y23" s="126"/>
      <c r="Z23" s="124"/>
      <c r="AA23" s="125"/>
      <c r="AB23" s="126"/>
      <c r="AC23" s="124"/>
      <c r="AD23" s="125"/>
      <c r="AE23" s="126"/>
      <c r="AF23" s="124"/>
      <c r="AG23" s="125"/>
      <c r="AH23" s="126"/>
      <c r="AI23" s="124"/>
      <c r="AJ23" s="125"/>
      <c r="AK23" s="126"/>
      <c r="AL23" s="124"/>
      <c r="AM23" s="125"/>
      <c r="AN23" s="126"/>
      <c r="AO23" s="124"/>
      <c r="AP23" s="125"/>
      <c r="AQ23" s="126"/>
      <c r="AR23" s="124"/>
      <c r="AS23" s="125"/>
      <c r="AT23" s="126"/>
      <c r="AU23" s="124"/>
      <c r="AV23" s="125"/>
      <c r="AW23" s="126"/>
      <c r="AX23" s="124"/>
      <c r="AY23" s="125"/>
      <c r="AZ23" s="126"/>
      <c r="BA23" s="124"/>
      <c r="BB23" s="125"/>
      <c r="BC23" s="126"/>
      <c r="BD23" s="124"/>
      <c r="BE23" s="125"/>
      <c r="BF23" s="126"/>
      <c r="BG23" s="124"/>
      <c r="BH23" s="125"/>
      <c r="BI23" s="126"/>
      <c r="BJ23" s="124"/>
      <c r="BK23" s="125"/>
      <c r="BL23" s="126"/>
      <c r="BM23" s="124"/>
      <c r="BN23" s="125"/>
      <c r="BO23" s="126"/>
      <c r="BP23" s="124"/>
      <c r="BQ23" s="125"/>
      <c r="BR23" s="126"/>
      <c r="BS23" s="124"/>
      <c r="BT23" s="125"/>
      <c r="BU23" s="126"/>
      <c r="BV23" s="124"/>
      <c r="BW23" s="125"/>
      <c r="BX23" s="126"/>
      <c r="BY23" s="153">
        <f t="shared" si="5"/>
        <v>0</v>
      </c>
      <c r="BZ23" s="154" t="e">
        <f>SUM(#REF!,F23,O23,X23,AG23,AP23,AY23,BH23,BQ23)</f>
        <v>#REF!</v>
      </c>
      <c r="CA23" s="155" t="e">
        <f>SUM(#REF!,G23,P23,Y23,AH23,AQ23,AZ23,BI23,BR23)</f>
        <v>#REF!</v>
      </c>
      <c r="CB23" s="153">
        <f t="shared" si="0"/>
        <v>0</v>
      </c>
      <c r="CC23" s="154" t="e">
        <f>SUM(#REF!,I23,R23,AA23,AJ23,AS23,BB23,BK23,BT23)</f>
        <v>#REF!</v>
      </c>
      <c r="CD23" s="155" t="e">
        <f>SUM(#REF!,J23,S23,AB23,AK23,AT23,BC23,BL23,BU23)</f>
        <v>#REF!</v>
      </c>
      <c r="CE23" s="153">
        <f t="shared" si="1"/>
        <v>0</v>
      </c>
      <c r="CF23" s="154">
        <f t="shared" si="6"/>
        <v>0</v>
      </c>
      <c r="CG23" s="155">
        <f t="shared" si="7"/>
        <v>0</v>
      </c>
      <c r="CH23" s="47"/>
    </row>
    <row r="24" spans="3:86" ht="16.2" thickBot="1" x14ac:dyDescent="0.35">
      <c r="C24" s="107" t="str">
        <f t="shared" si="4"/>
        <v>Application Administrator</v>
      </c>
      <c r="D24" s="17" t="s">
        <v>116</v>
      </c>
      <c r="E24" s="150"/>
      <c r="F24" s="151"/>
      <c r="G24" s="152"/>
      <c r="H24" s="150"/>
      <c r="I24" s="151"/>
      <c r="J24" s="152"/>
      <c r="K24" s="150"/>
      <c r="L24" s="151"/>
      <c r="M24" s="152"/>
      <c r="N24" s="150"/>
      <c r="O24" s="151"/>
      <c r="P24" s="152"/>
      <c r="Q24" s="150"/>
      <c r="R24" s="151"/>
      <c r="S24" s="152"/>
      <c r="T24" s="150"/>
      <c r="U24" s="151"/>
      <c r="V24" s="152"/>
      <c r="W24" s="150"/>
      <c r="X24" s="151"/>
      <c r="Y24" s="152"/>
      <c r="Z24" s="150"/>
      <c r="AA24" s="151"/>
      <c r="AB24" s="152"/>
      <c r="AC24" s="150"/>
      <c r="AD24" s="151"/>
      <c r="AE24" s="152"/>
      <c r="AF24" s="150"/>
      <c r="AG24" s="151"/>
      <c r="AH24" s="152"/>
      <c r="AI24" s="150"/>
      <c r="AJ24" s="151"/>
      <c r="AK24" s="152"/>
      <c r="AL24" s="150"/>
      <c r="AM24" s="151"/>
      <c r="AN24" s="152"/>
      <c r="AO24" s="150"/>
      <c r="AP24" s="151"/>
      <c r="AQ24" s="152"/>
      <c r="AR24" s="150"/>
      <c r="AS24" s="151"/>
      <c r="AT24" s="152"/>
      <c r="AU24" s="150"/>
      <c r="AV24" s="151"/>
      <c r="AW24" s="152"/>
      <c r="AX24" s="150"/>
      <c r="AY24" s="151"/>
      <c r="AZ24" s="152"/>
      <c r="BA24" s="150"/>
      <c r="BB24" s="151"/>
      <c r="BC24" s="152"/>
      <c r="BD24" s="150"/>
      <c r="BE24" s="151"/>
      <c r="BF24" s="152"/>
      <c r="BG24" s="150"/>
      <c r="BH24" s="151"/>
      <c r="BI24" s="152"/>
      <c r="BJ24" s="150"/>
      <c r="BK24" s="151"/>
      <c r="BL24" s="152"/>
      <c r="BM24" s="150"/>
      <c r="BN24" s="151"/>
      <c r="BO24" s="152"/>
      <c r="BP24" s="150"/>
      <c r="BQ24" s="151"/>
      <c r="BR24" s="152"/>
      <c r="BS24" s="150"/>
      <c r="BT24" s="151"/>
      <c r="BU24" s="152"/>
      <c r="BV24" s="150"/>
      <c r="BW24" s="151"/>
      <c r="BX24" s="152"/>
      <c r="BY24" s="156">
        <f t="shared" si="5"/>
        <v>0</v>
      </c>
      <c r="BZ24" s="157" t="e">
        <f>SUM(#REF!,F24,O24,X24,AG24,AP24,AY24,BH24,BQ24)</f>
        <v>#REF!</v>
      </c>
      <c r="CA24" s="158" t="e">
        <f>SUM(#REF!,G24,P24,Y24,AH24,AQ24,AZ24,BI24,BR24)</f>
        <v>#REF!</v>
      </c>
      <c r="CB24" s="156">
        <f t="shared" si="0"/>
        <v>0</v>
      </c>
      <c r="CC24" s="157" t="e">
        <f>SUM(#REF!,I24,R24,AA24,AJ24,AS24,BB24,BK24,BT24)</f>
        <v>#REF!</v>
      </c>
      <c r="CD24" s="158" t="e">
        <f>SUM(#REF!,J24,S24,AB24,AK24,AT24,BC24,BL24,BU24)</f>
        <v>#REF!</v>
      </c>
      <c r="CE24" s="156">
        <f t="shared" si="1"/>
        <v>0</v>
      </c>
      <c r="CF24" s="157">
        <f t="shared" si="6"/>
        <v>0</v>
      </c>
      <c r="CG24" s="158">
        <f t="shared" si="7"/>
        <v>0</v>
      </c>
      <c r="CH24" s="47"/>
    </row>
    <row r="25" spans="3:86" x14ac:dyDescent="0.3">
      <c r="C25" s="14" t="str">
        <f>'Long Term Rates'!C13</f>
        <v>Application Architect</v>
      </c>
      <c r="D25" s="15" t="s">
        <v>174</v>
      </c>
      <c r="E25" s="124"/>
      <c r="F25" s="125"/>
      <c r="G25" s="126"/>
      <c r="H25" s="124"/>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26"/>
      <c r="AI25" s="124"/>
      <c r="AJ25" s="125"/>
      <c r="AK25" s="126"/>
      <c r="AL25" s="124"/>
      <c r="AM25" s="125"/>
      <c r="AN25" s="126"/>
      <c r="AO25" s="124"/>
      <c r="AP25" s="125"/>
      <c r="AQ25" s="126"/>
      <c r="AR25" s="124"/>
      <c r="AS25" s="125"/>
      <c r="AT25" s="126"/>
      <c r="AU25" s="124"/>
      <c r="AV25" s="125"/>
      <c r="AW25" s="126"/>
      <c r="AX25" s="124"/>
      <c r="AY25" s="125"/>
      <c r="AZ25" s="126"/>
      <c r="BA25" s="124"/>
      <c r="BB25" s="125"/>
      <c r="BC25" s="126"/>
      <c r="BD25" s="124"/>
      <c r="BE25" s="125"/>
      <c r="BF25" s="126"/>
      <c r="BG25" s="124"/>
      <c r="BH25" s="125"/>
      <c r="BI25" s="126"/>
      <c r="BJ25" s="124"/>
      <c r="BK25" s="125"/>
      <c r="BL25" s="126"/>
      <c r="BM25" s="124"/>
      <c r="BN25" s="125"/>
      <c r="BO25" s="126"/>
      <c r="BP25" s="124"/>
      <c r="BQ25" s="125"/>
      <c r="BR25" s="126"/>
      <c r="BS25" s="124"/>
      <c r="BT25" s="125"/>
      <c r="BU25" s="126"/>
      <c r="BV25" s="124"/>
      <c r="BW25" s="125"/>
      <c r="BX25" s="126"/>
      <c r="BY25" s="159">
        <f t="shared" si="5"/>
        <v>0</v>
      </c>
      <c r="BZ25" s="160" t="e">
        <f>SUM(#REF!,F25,O25,X25,AG25,AP25,AY25,BH25,BQ25)</f>
        <v>#REF!</v>
      </c>
      <c r="CA25" s="161" t="e">
        <f>SUM(#REF!,G25,P25,Y25,AH25,AQ25,AZ25,BI25,BR25)</f>
        <v>#REF!</v>
      </c>
      <c r="CB25" s="159">
        <f t="shared" si="0"/>
        <v>0</v>
      </c>
      <c r="CC25" s="160" t="e">
        <f>SUM(#REF!,I25,R25,AA25,AJ25,AS25,BB25,BK25,BT25)</f>
        <v>#REF!</v>
      </c>
      <c r="CD25" s="161" t="e">
        <f>SUM(#REF!,J25,S25,AB25,AK25,AT25,BC25,BL25,BU25)</f>
        <v>#REF!</v>
      </c>
      <c r="CE25" s="159">
        <f t="shared" si="1"/>
        <v>0</v>
      </c>
      <c r="CF25" s="160">
        <f t="shared" si="6"/>
        <v>0</v>
      </c>
      <c r="CG25" s="161">
        <f t="shared" si="7"/>
        <v>0</v>
      </c>
      <c r="CH25" s="47"/>
    </row>
    <row r="26" spans="3:86" x14ac:dyDescent="0.3">
      <c r="C26" s="42" t="str">
        <f t="shared" si="4"/>
        <v>Application Architect</v>
      </c>
      <c r="D26" s="11" t="s">
        <v>175</v>
      </c>
      <c r="E26" s="124"/>
      <c r="F26" s="125"/>
      <c r="G26" s="126"/>
      <c r="H26" s="124"/>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26"/>
      <c r="AI26" s="124"/>
      <c r="AJ26" s="125"/>
      <c r="AK26" s="126"/>
      <c r="AL26" s="124"/>
      <c r="AM26" s="125"/>
      <c r="AN26" s="126"/>
      <c r="AO26" s="124"/>
      <c r="AP26" s="125"/>
      <c r="AQ26" s="126"/>
      <c r="AR26" s="124"/>
      <c r="AS26" s="125"/>
      <c r="AT26" s="126"/>
      <c r="AU26" s="124"/>
      <c r="AV26" s="125"/>
      <c r="AW26" s="126"/>
      <c r="AX26" s="124"/>
      <c r="AY26" s="125"/>
      <c r="AZ26" s="126"/>
      <c r="BA26" s="124"/>
      <c r="BB26" s="125"/>
      <c r="BC26" s="126"/>
      <c r="BD26" s="124"/>
      <c r="BE26" s="125"/>
      <c r="BF26" s="126"/>
      <c r="BG26" s="124"/>
      <c r="BH26" s="125"/>
      <c r="BI26" s="126"/>
      <c r="BJ26" s="124"/>
      <c r="BK26" s="125"/>
      <c r="BL26" s="126"/>
      <c r="BM26" s="124"/>
      <c r="BN26" s="125"/>
      <c r="BO26" s="126"/>
      <c r="BP26" s="124"/>
      <c r="BQ26" s="125"/>
      <c r="BR26" s="126"/>
      <c r="BS26" s="124"/>
      <c r="BT26" s="125"/>
      <c r="BU26" s="126"/>
      <c r="BV26" s="124"/>
      <c r="BW26" s="125"/>
      <c r="BX26" s="126"/>
      <c r="BY26" s="153">
        <f t="shared" si="5"/>
        <v>0</v>
      </c>
      <c r="BZ26" s="154" t="e">
        <f>SUM(#REF!,F26,O26,X26,AG26,AP26,AY26,BH26,BQ26)</f>
        <v>#REF!</v>
      </c>
      <c r="CA26" s="155" t="e">
        <f>SUM(#REF!,G26,P26,Y26,AH26,AQ26,AZ26,BI26,BR26)</f>
        <v>#REF!</v>
      </c>
      <c r="CB26" s="153">
        <f t="shared" si="0"/>
        <v>0</v>
      </c>
      <c r="CC26" s="154" t="e">
        <f>SUM(#REF!,I26,R26,AA26,AJ26,AS26,BB26,BK26,BT26)</f>
        <v>#REF!</v>
      </c>
      <c r="CD26" s="155" t="e">
        <f>SUM(#REF!,J26,S26,AB26,AK26,AT26,BC26,BL26,BU26)</f>
        <v>#REF!</v>
      </c>
      <c r="CE26" s="153">
        <f t="shared" si="1"/>
        <v>0</v>
      </c>
      <c r="CF26" s="154">
        <f t="shared" si="6"/>
        <v>0</v>
      </c>
      <c r="CG26" s="155">
        <f t="shared" si="7"/>
        <v>0</v>
      </c>
      <c r="CH26" s="47"/>
    </row>
    <row r="27" spans="3:86" x14ac:dyDescent="0.3">
      <c r="C27" s="42" t="str">
        <f t="shared" si="4"/>
        <v>Application Architect</v>
      </c>
      <c r="D27" s="11" t="s">
        <v>176</v>
      </c>
      <c r="E27" s="124"/>
      <c r="F27" s="125"/>
      <c r="G27" s="126"/>
      <c r="H27" s="124"/>
      <c r="I27" s="125"/>
      <c r="J27" s="126"/>
      <c r="K27" s="124"/>
      <c r="L27" s="125"/>
      <c r="M27" s="126"/>
      <c r="N27" s="124"/>
      <c r="O27" s="125"/>
      <c r="P27" s="126"/>
      <c r="Q27" s="124"/>
      <c r="R27" s="125"/>
      <c r="S27" s="126"/>
      <c r="T27" s="124"/>
      <c r="U27" s="125"/>
      <c r="V27" s="126"/>
      <c r="W27" s="124"/>
      <c r="X27" s="125"/>
      <c r="Y27" s="126"/>
      <c r="Z27" s="124"/>
      <c r="AA27" s="125"/>
      <c r="AB27" s="126"/>
      <c r="AC27" s="124"/>
      <c r="AD27" s="125"/>
      <c r="AE27" s="126"/>
      <c r="AF27" s="124"/>
      <c r="AG27" s="125"/>
      <c r="AH27" s="126"/>
      <c r="AI27" s="124"/>
      <c r="AJ27" s="125"/>
      <c r="AK27" s="126"/>
      <c r="AL27" s="124"/>
      <c r="AM27" s="125"/>
      <c r="AN27" s="126"/>
      <c r="AO27" s="124"/>
      <c r="AP27" s="125"/>
      <c r="AQ27" s="126"/>
      <c r="AR27" s="124"/>
      <c r="AS27" s="125"/>
      <c r="AT27" s="126"/>
      <c r="AU27" s="124"/>
      <c r="AV27" s="125"/>
      <c r="AW27" s="126"/>
      <c r="AX27" s="124"/>
      <c r="AY27" s="125"/>
      <c r="AZ27" s="126"/>
      <c r="BA27" s="124"/>
      <c r="BB27" s="125"/>
      <c r="BC27" s="126"/>
      <c r="BD27" s="124"/>
      <c r="BE27" s="125"/>
      <c r="BF27" s="126"/>
      <c r="BG27" s="124"/>
      <c r="BH27" s="125"/>
      <c r="BI27" s="126"/>
      <c r="BJ27" s="124"/>
      <c r="BK27" s="125"/>
      <c r="BL27" s="126"/>
      <c r="BM27" s="124"/>
      <c r="BN27" s="125"/>
      <c r="BO27" s="126"/>
      <c r="BP27" s="124"/>
      <c r="BQ27" s="125"/>
      <c r="BR27" s="126"/>
      <c r="BS27" s="124"/>
      <c r="BT27" s="125"/>
      <c r="BU27" s="126"/>
      <c r="BV27" s="124"/>
      <c r="BW27" s="125"/>
      <c r="BX27" s="126"/>
      <c r="BY27" s="153">
        <f t="shared" si="5"/>
        <v>0</v>
      </c>
      <c r="BZ27" s="154" t="e">
        <f>SUM(#REF!,F27,O27,X27,AG27,AP27,AY27,BH27,BQ27)</f>
        <v>#REF!</v>
      </c>
      <c r="CA27" s="155" t="e">
        <f>SUM(#REF!,G27,P27,Y27,AH27,AQ27,AZ27,BI27,BR27)</f>
        <v>#REF!</v>
      </c>
      <c r="CB27" s="153">
        <f t="shared" si="0"/>
        <v>0</v>
      </c>
      <c r="CC27" s="154" t="e">
        <f>SUM(#REF!,I27,R27,AA27,AJ27,AS27,BB27,BK27,BT27)</f>
        <v>#REF!</v>
      </c>
      <c r="CD27" s="155" t="e">
        <f>SUM(#REF!,J27,S27,AB27,AK27,AT27,BC27,BL27,BU27)</f>
        <v>#REF!</v>
      </c>
      <c r="CE27" s="153">
        <f t="shared" si="1"/>
        <v>0</v>
      </c>
      <c r="CF27" s="154">
        <f t="shared" si="6"/>
        <v>0</v>
      </c>
      <c r="CG27" s="155">
        <f t="shared" si="7"/>
        <v>0</v>
      </c>
      <c r="CH27" s="47"/>
    </row>
    <row r="28" spans="3:86" x14ac:dyDescent="0.3">
      <c r="C28" s="42" t="str">
        <f t="shared" si="4"/>
        <v>Application Architect</v>
      </c>
      <c r="D28" s="11" t="s">
        <v>115</v>
      </c>
      <c r="E28" s="124"/>
      <c r="F28" s="125"/>
      <c r="G28" s="126"/>
      <c r="H28" s="124"/>
      <c r="I28" s="125"/>
      <c r="J28" s="126"/>
      <c r="K28" s="124"/>
      <c r="L28" s="125"/>
      <c r="M28" s="126"/>
      <c r="N28" s="124"/>
      <c r="O28" s="125"/>
      <c r="P28" s="126"/>
      <c r="Q28" s="124"/>
      <c r="R28" s="125"/>
      <c r="S28" s="126"/>
      <c r="T28" s="124"/>
      <c r="U28" s="125"/>
      <c r="V28" s="126"/>
      <c r="W28" s="124"/>
      <c r="X28" s="125"/>
      <c r="Y28" s="126"/>
      <c r="Z28" s="124"/>
      <c r="AA28" s="125"/>
      <c r="AB28" s="126"/>
      <c r="AC28" s="124"/>
      <c r="AD28" s="125"/>
      <c r="AE28" s="126"/>
      <c r="AF28" s="124"/>
      <c r="AG28" s="125"/>
      <c r="AH28" s="126"/>
      <c r="AI28" s="124"/>
      <c r="AJ28" s="125"/>
      <c r="AK28" s="126"/>
      <c r="AL28" s="124"/>
      <c r="AM28" s="125"/>
      <c r="AN28" s="126"/>
      <c r="AO28" s="124"/>
      <c r="AP28" s="125"/>
      <c r="AQ28" s="126"/>
      <c r="AR28" s="124"/>
      <c r="AS28" s="125"/>
      <c r="AT28" s="126"/>
      <c r="AU28" s="124"/>
      <c r="AV28" s="125"/>
      <c r="AW28" s="126"/>
      <c r="AX28" s="124"/>
      <c r="AY28" s="125"/>
      <c r="AZ28" s="126"/>
      <c r="BA28" s="124"/>
      <c r="BB28" s="125"/>
      <c r="BC28" s="126"/>
      <c r="BD28" s="124"/>
      <c r="BE28" s="125"/>
      <c r="BF28" s="126"/>
      <c r="BG28" s="124"/>
      <c r="BH28" s="125"/>
      <c r="BI28" s="126"/>
      <c r="BJ28" s="124"/>
      <c r="BK28" s="125"/>
      <c r="BL28" s="126"/>
      <c r="BM28" s="124"/>
      <c r="BN28" s="125"/>
      <c r="BO28" s="126"/>
      <c r="BP28" s="124"/>
      <c r="BQ28" s="125"/>
      <c r="BR28" s="126"/>
      <c r="BS28" s="124"/>
      <c r="BT28" s="125"/>
      <c r="BU28" s="126"/>
      <c r="BV28" s="124"/>
      <c r="BW28" s="125"/>
      <c r="BX28" s="126"/>
      <c r="BY28" s="153">
        <f t="shared" si="5"/>
        <v>0</v>
      </c>
      <c r="BZ28" s="154" t="e">
        <f>SUM(#REF!,F28,O28,X28,AG28,AP28,AY28,BH28,BQ28)</f>
        <v>#REF!</v>
      </c>
      <c r="CA28" s="155" t="e">
        <f>SUM(#REF!,G28,P28,Y28,AH28,AQ28,AZ28,BI28,BR28)</f>
        <v>#REF!</v>
      </c>
      <c r="CB28" s="153">
        <f t="shared" si="0"/>
        <v>0</v>
      </c>
      <c r="CC28" s="154" t="e">
        <f>SUM(#REF!,I28,R28,AA28,AJ28,AS28,BB28,BK28,BT28)</f>
        <v>#REF!</v>
      </c>
      <c r="CD28" s="155" t="e">
        <f>SUM(#REF!,J28,S28,AB28,AK28,AT28,BC28,BL28,BU28)</f>
        <v>#REF!</v>
      </c>
      <c r="CE28" s="153">
        <f t="shared" si="1"/>
        <v>0</v>
      </c>
      <c r="CF28" s="154">
        <f t="shared" si="6"/>
        <v>0</v>
      </c>
      <c r="CG28" s="155">
        <f t="shared" si="7"/>
        <v>0</v>
      </c>
      <c r="CH28" s="47"/>
    </row>
    <row r="29" spans="3:86" x14ac:dyDescent="0.3">
      <c r="C29" s="42" t="str">
        <f t="shared" si="4"/>
        <v>Application Architect</v>
      </c>
      <c r="D29" s="11" t="s">
        <v>117</v>
      </c>
      <c r="E29" s="124"/>
      <c r="F29" s="125"/>
      <c r="G29" s="126"/>
      <c r="H29" s="124"/>
      <c r="I29" s="125"/>
      <c r="J29" s="126"/>
      <c r="K29" s="124"/>
      <c r="L29" s="125"/>
      <c r="M29" s="126"/>
      <c r="N29" s="124"/>
      <c r="O29" s="125"/>
      <c r="P29" s="126"/>
      <c r="Q29" s="124"/>
      <c r="R29" s="125"/>
      <c r="S29" s="126"/>
      <c r="T29" s="124"/>
      <c r="U29" s="125"/>
      <c r="V29" s="126"/>
      <c r="W29" s="124"/>
      <c r="X29" s="125"/>
      <c r="Y29" s="126"/>
      <c r="Z29" s="124"/>
      <c r="AA29" s="125"/>
      <c r="AB29" s="126"/>
      <c r="AC29" s="124"/>
      <c r="AD29" s="125"/>
      <c r="AE29" s="126"/>
      <c r="AF29" s="124"/>
      <c r="AG29" s="125"/>
      <c r="AH29" s="126"/>
      <c r="AI29" s="124"/>
      <c r="AJ29" s="125"/>
      <c r="AK29" s="126"/>
      <c r="AL29" s="124"/>
      <c r="AM29" s="125"/>
      <c r="AN29" s="126"/>
      <c r="AO29" s="124"/>
      <c r="AP29" s="125"/>
      <c r="AQ29" s="126"/>
      <c r="AR29" s="124"/>
      <c r="AS29" s="125"/>
      <c r="AT29" s="126"/>
      <c r="AU29" s="124"/>
      <c r="AV29" s="125"/>
      <c r="AW29" s="126"/>
      <c r="AX29" s="124"/>
      <c r="AY29" s="125"/>
      <c r="AZ29" s="126"/>
      <c r="BA29" s="124"/>
      <c r="BB29" s="125"/>
      <c r="BC29" s="126"/>
      <c r="BD29" s="124"/>
      <c r="BE29" s="125"/>
      <c r="BF29" s="126"/>
      <c r="BG29" s="124"/>
      <c r="BH29" s="125"/>
      <c r="BI29" s="126"/>
      <c r="BJ29" s="124"/>
      <c r="BK29" s="125"/>
      <c r="BL29" s="126"/>
      <c r="BM29" s="124"/>
      <c r="BN29" s="125"/>
      <c r="BO29" s="126"/>
      <c r="BP29" s="124"/>
      <c r="BQ29" s="125"/>
      <c r="BR29" s="126"/>
      <c r="BS29" s="124"/>
      <c r="BT29" s="125"/>
      <c r="BU29" s="126"/>
      <c r="BV29" s="124"/>
      <c r="BW29" s="125"/>
      <c r="BX29" s="126"/>
      <c r="BY29" s="153">
        <f t="shared" si="5"/>
        <v>0</v>
      </c>
      <c r="BZ29" s="154" t="e">
        <f>SUM(#REF!,F29,O29,X29,AG29,AP29,AY29,BH29,BQ29)</f>
        <v>#REF!</v>
      </c>
      <c r="CA29" s="155" t="e">
        <f>SUM(#REF!,G29,P29,Y29,AH29,AQ29,AZ29,BI29,BR29)</f>
        <v>#REF!</v>
      </c>
      <c r="CB29" s="153">
        <f t="shared" si="0"/>
        <v>0</v>
      </c>
      <c r="CC29" s="154" t="e">
        <f>SUM(#REF!,I29,R29,AA29,AJ29,AS29,BB29,BK29,BT29)</f>
        <v>#REF!</v>
      </c>
      <c r="CD29" s="155" t="e">
        <f>SUM(#REF!,J29,S29,AB29,AK29,AT29,BC29,BL29,BU29)</f>
        <v>#REF!</v>
      </c>
      <c r="CE29" s="153">
        <f t="shared" si="1"/>
        <v>0</v>
      </c>
      <c r="CF29" s="154">
        <f t="shared" si="6"/>
        <v>0</v>
      </c>
      <c r="CG29" s="155">
        <f t="shared" si="7"/>
        <v>0</v>
      </c>
      <c r="CH29" s="47"/>
    </row>
    <row r="30" spans="3:86" x14ac:dyDescent="0.3">
      <c r="C30" s="42" t="str">
        <f t="shared" si="4"/>
        <v>Application Architect</v>
      </c>
      <c r="D30" s="11" t="s">
        <v>177</v>
      </c>
      <c r="E30" s="124"/>
      <c r="F30" s="125"/>
      <c r="G30" s="126"/>
      <c r="H30" s="124"/>
      <c r="I30" s="125"/>
      <c r="J30" s="126"/>
      <c r="K30" s="124"/>
      <c r="L30" s="125"/>
      <c r="M30" s="126"/>
      <c r="N30" s="124"/>
      <c r="O30" s="125"/>
      <c r="P30" s="126"/>
      <c r="Q30" s="124"/>
      <c r="R30" s="125"/>
      <c r="S30" s="126"/>
      <c r="T30" s="124"/>
      <c r="U30" s="125"/>
      <c r="V30" s="126"/>
      <c r="W30" s="124"/>
      <c r="X30" s="125"/>
      <c r="Y30" s="126"/>
      <c r="Z30" s="124"/>
      <c r="AA30" s="125"/>
      <c r="AB30" s="126"/>
      <c r="AC30" s="124"/>
      <c r="AD30" s="125"/>
      <c r="AE30" s="126"/>
      <c r="AF30" s="124"/>
      <c r="AG30" s="125"/>
      <c r="AH30" s="126"/>
      <c r="AI30" s="124"/>
      <c r="AJ30" s="125"/>
      <c r="AK30" s="126"/>
      <c r="AL30" s="124"/>
      <c r="AM30" s="125"/>
      <c r="AN30" s="126"/>
      <c r="AO30" s="124"/>
      <c r="AP30" s="125"/>
      <c r="AQ30" s="126"/>
      <c r="AR30" s="124"/>
      <c r="AS30" s="125"/>
      <c r="AT30" s="126"/>
      <c r="AU30" s="124"/>
      <c r="AV30" s="125"/>
      <c r="AW30" s="126"/>
      <c r="AX30" s="124"/>
      <c r="AY30" s="125"/>
      <c r="AZ30" s="126"/>
      <c r="BA30" s="124"/>
      <c r="BB30" s="125"/>
      <c r="BC30" s="126"/>
      <c r="BD30" s="124"/>
      <c r="BE30" s="125"/>
      <c r="BF30" s="126"/>
      <c r="BG30" s="124"/>
      <c r="BH30" s="125"/>
      <c r="BI30" s="126"/>
      <c r="BJ30" s="124"/>
      <c r="BK30" s="125"/>
      <c r="BL30" s="126"/>
      <c r="BM30" s="124"/>
      <c r="BN30" s="125"/>
      <c r="BO30" s="126"/>
      <c r="BP30" s="124"/>
      <c r="BQ30" s="125"/>
      <c r="BR30" s="126"/>
      <c r="BS30" s="124"/>
      <c r="BT30" s="125"/>
      <c r="BU30" s="126"/>
      <c r="BV30" s="124"/>
      <c r="BW30" s="125"/>
      <c r="BX30" s="126"/>
      <c r="BY30" s="153">
        <f t="shared" si="5"/>
        <v>0</v>
      </c>
      <c r="BZ30" s="154" t="e">
        <f>SUM(#REF!,F30,O30,X30,AG30,AP30,AY30,BH30,BQ30)</f>
        <v>#REF!</v>
      </c>
      <c r="CA30" s="155" t="e">
        <f>SUM(#REF!,G30,P30,Y30,AH30,AQ30,AZ30,BI30,BR30)</f>
        <v>#REF!</v>
      </c>
      <c r="CB30" s="153">
        <f t="shared" si="0"/>
        <v>0</v>
      </c>
      <c r="CC30" s="154" t="e">
        <f>SUM(#REF!,I30,R30,AA30,AJ30,AS30,BB30,BK30,BT30)</f>
        <v>#REF!</v>
      </c>
      <c r="CD30" s="155" t="e">
        <f>SUM(#REF!,J30,S30,AB30,AK30,AT30,BC30,BL30,BU30)</f>
        <v>#REF!</v>
      </c>
      <c r="CE30" s="153">
        <f t="shared" si="1"/>
        <v>0</v>
      </c>
      <c r="CF30" s="154">
        <f t="shared" si="6"/>
        <v>0</v>
      </c>
      <c r="CG30" s="155">
        <f t="shared" si="7"/>
        <v>0</v>
      </c>
      <c r="CH30" s="47"/>
    </row>
    <row r="31" spans="3:86" ht="16.2" thickBot="1" x14ac:dyDescent="0.35">
      <c r="C31" s="107" t="str">
        <f t="shared" si="4"/>
        <v>Application Architect</v>
      </c>
      <c r="D31" s="17" t="s">
        <v>116</v>
      </c>
      <c r="E31" s="150"/>
      <c r="F31" s="151"/>
      <c r="G31" s="152"/>
      <c r="H31" s="150"/>
      <c r="I31" s="151"/>
      <c r="J31" s="152"/>
      <c r="K31" s="150"/>
      <c r="L31" s="151"/>
      <c r="M31" s="152"/>
      <c r="N31" s="150"/>
      <c r="O31" s="151"/>
      <c r="P31" s="152"/>
      <c r="Q31" s="150"/>
      <c r="R31" s="151"/>
      <c r="S31" s="152"/>
      <c r="T31" s="150"/>
      <c r="U31" s="151"/>
      <c r="V31" s="152"/>
      <c r="W31" s="150"/>
      <c r="X31" s="151"/>
      <c r="Y31" s="152"/>
      <c r="Z31" s="150"/>
      <c r="AA31" s="151"/>
      <c r="AB31" s="152"/>
      <c r="AC31" s="150"/>
      <c r="AD31" s="151"/>
      <c r="AE31" s="152"/>
      <c r="AF31" s="150"/>
      <c r="AG31" s="151"/>
      <c r="AH31" s="152"/>
      <c r="AI31" s="150"/>
      <c r="AJ31" s="151"/>
      <c r="AK31" s="152"/>
      <c r="AL31" s="150"/>
      <c r="AM31" s="151"/>
      <c r="AN31" s="152"/>
      <c r="AO31" s="150"/>
      <c r="AP31" s="151"/>
      <c r="AQ31" s="152"/>
      <c r="AR31" s="150"/>
      <c r="AS31" s="151"/>
      <c r="AT31" s="152"/>
      <c r="AU31" s="150"/>
      <c r="AV31" s="151"/>
      <c r="AW31" s="152"/>
      <c r="AX31" s="150"/>
      <c r="AY31" s="151"/>
      <c r="AZ31" s="152"/>
      <c r="BA31" s="150"/>
      <c r="BB31" s="151"/>
      <c r="BC31" s="152"/>
      <c r="BD31" s="150"/>
      <c r="BE31" s="151"/>
      <c r="BF31" s="152"/>
      <c r="BG31" s="150"/>
      <c r="BH31" s="151"/>
      <c r="BI31" s="152"/>
      <c r="BJ31" s="150"/>
      <c r="BK31" s="151"/>
      <c r="BL31" s="152"/>
      <c r="BM31" s="150"/>
      <c r="BN31" s="151"/>
      <c r="BO31" s="152"/>
      <c r="BP31" s="150"/>
      <c r="BQ31" s="151"/>
      <c r="BR31" s="152"/>
      <c r="BS31" s="150"/>
      <c r="BT31" s="151"/>
      <c r="BU31" s="152"/>
      <c r="BV31" s="150"/>
      <c r="BW31" s="151"/>
      <c r="BX31" s="152"/>
      <c r="BY31" s="156">
        <f t="shared" si="5"/>
        <v>0</v>
      </c>
      <c r="BZ31" s="157" t="e">
        <f>SUM(#REF!,F31,O31,X31,AG31,AP31,AY31,BH31,BQ31)</f>
        <v>#REF!</v>
      </c>
      <c r="CA31" s="158" t="e">
        <f>SUM(#REF!,G31,P31,Y31,AH31,AQ31,AZ31,BI31,BR31)</f>
        <v>#REF!</v>
      </c>
      <c r="CB31" s="156">
        <f t="shared" si="0"/>
        <v>0</v>
      </c>
      <c r="CC31" s="157" t="e">
        <f>SUM(#REF!,I31,R31,AA31,AJ31,AS31,BB31,BK31,BT31)</f>
        <v>#REF!</v>
      </c>
      <c r="CD31" s="158" t="e">
        <f>SUM(#REF!,J31,S31,AB31,AK31,AT31,BC31,BL31,BU31)</f>
        <v>#REF!</v>
      </c>
      <c r="CE31" s="156">
        <f t="shared" si="1"/>
        <v>0</v>
      </c>
      <c r="CF31" s="157">
        <f t="shared" si="6"/>
        <v>0</v>
      </c>
      <c r="CG31" s="158">
        <f t="shared" si="7"/>
        <v>0</v>
      </c>
      <c r="CH31" s="47"/>
    </row>
    <row r="32" spans="3:86" x14ac:dyDescent="0.3">
      <c r="C32" s="14" t="str">
        <f>'Long Term Rates'!C14</f>
        <v>Change Management Consultant</v>
      </c>
      <c r="D32" s="15" t="s">
        <v>174</v>
      </c>
      <c r="E32" s="124"/>
      <c r="F32" s="125"/>
      <c r="G32" s="126"/>
      <c r="H32" s="124"/>
      <c r="I32" s="125"/>
      <c r="J32" s="126"/>
      <c r="K32" s="124"/>
      <c r="L32" s="125"/>
      <c r="M32" s="126"/>
      <c r="N32" s="124"/>
      <c r="O32" s="125"/>
      <c r="P32" s="126"/>
      <c r="Q32" s="124"/>
      <c r="R32" s="125"/>
      <c r="S32" s="126"/>
      <c r="T32" s="124"/>
      <c r="U32" s="125"/>
      <c r="V32" s="126"/>
      <c r="W32" s="124"/>
      <c r="X32" s="125"/>
      <c r="Y32" s="126"/>
      <c r="Z32" s="124"/>
      <c r="AA32" s="125"/>
      <c r="AB32" s="126"/>
      <c r="AC32" s="124"/>
      <c r="AD32" s="125"/>
      <c r="AE32" s="126"/>
      <c r="AF32" s="124"/>
      <c r="AG32" s="125"/>
      <c r="AH32" s="126"/>
      <c r="AI32" s="124"/>
      <c r="AJ32" s="125"/>
      <c r="AK32" s="126"/>
      <c r="AL32" s="124"/>
      <c r="AM32" s="125"/>
      <c r="AN32" s="126"/>
      <c r="AO32" s="124"/>
      <c r="AP32" s="125"/>
      <c r="AQ32" s="126"/>
      <c r="AR32" s="124"/>
      <c r="AS32" s="125"/>
      <c r="AT32" s="126"/>
      <c r="AU32" s="124"/>
      <c r="AV32" s="125"/>
      <c r="AW32" s="126"/>
      <c r="AX32" s="124"/>
      <c r="AY32" s="125"/>
      <c r="AZ32" s="126"/>
      <c r="BA32" s="124"/>
      <c r="BB32" s="125"/>
      <c r="BC32" s="126"/>
      <c r="BD32" s="124"/>
      <c r="BE32" s="125"/>
      <c r="BF32" s="126"/>
      <c r="BG32" s="124"/>
      <c r="BH32" s="125"/>
      <c r="BI32" s="126"/>
      <c r="BJ32" s="124"/>
      <c r="BK32" s="125"/>
      <c r="BL32" s="126"/>
      <c r="BM32" s="124"/>
      <c r="BN32" s="125"/>
      <c r="BO32" s="126"/>
      <c r="BP32" s="124"/>
      <c r="BQ32" s="125"/>
      <c r="BR32" s="126"/>
      <c r="BS32" s="124"/>
      <c r="BT32" s="125"/>
      <c r="BU32" s="126"/>
      <c r="BV32" s="124"/>
      <c r="BW32" s="125"/>
      <c r="BX32" s="126"/>
      <c r="BY32" s="159">
        <f t="shared" si="5"/>
        <v>0</v>
      </c>
      <c r="BZ32" s="160" t="e">
        <f>SUM(#REF!,F32,O32,X32,AG32,AP32,AY32,BH32,BQ32)</f>
        <v>#REF!</v>
      </c>
      <c r="CA32" s="161" t="e">
        <f>SUM(#REF!,G32,P32,Y32,AH32,AQ32,AZ32,BI32,BR32)</f>
        <v>#REF!</v>
      </c>
      <c r="CB32" s="159">
        <f t="shared" si="0"/>
        <v>0</v>
      </c>
      <c r="CC32" s="160" t="e">
        <f>SUM(#REF!,I32,R32,AA32,AJ32,AS32,BB32,BK32,BT32)</f>
        <v>#REF!</v>
      </c>
      <c r="CD32" s="161" t="e">
        <f>SUM(#REF!,J32,S32,AB32,AK32,AT32,BC32,BL32,BU32)</f>
        <v>#REF!</v>
      </c>
      <c r="CE32" s="159">
        <f t="shared" si="1"/>
        <v>0</v>
      </c>
      <c r="CF32" s="160">
        <f t="shared" si="6"/>
        <v>0</v>
      </c>
      <c r="CG32" s="161">
        <f t="shared" si="7"/>
        <v>0</v>
      </c>
      <c r="CH32" s="47"/>
    </row>
    <row r="33" spans="3:86" x14ac:dyDescent="0.3">
      <c r="C33" s="42" t="str">
        <f t="shared" si="4"/>
        <v>Change Management Consultant</v>
      </c>
      <c r="D33" s="11" t="s">
        <v>175</v>
      </c>
      <c r="E33" s="124"/>
      <c r="F33" s="125"/>
      <c r="G33" s="126"/>
      <c r="H33" s="124"/>
      <c r="I33" s="125"/>
      <c r="J33" s="126"/>
      <c r="K33" s="124"/>
      <c r="L33" s="125"/>
      <c r="M33" s="126"/>
      <c r="N33" s="124"/>
      <c r="O33" s="125"/>
      <c r="P33" s="126"/>
      <c r="Q33" s="124"/>
      <c r="R33" s="125"/>
      <c r="S33" s="126"/>
      <c r="T33" s="124"/>
      <c r="U33" s="125"/>
      <c r="V33" s="126"/>
      <c r="W33" s="124"/>
      <c r="X33" s="125"/>
      <c r="Y33" s="126"/>
      <c r="Z33" s="124"/>
      <c r="AA33" s="125"/>
      <c r="AB33" s="126"/>
      <c r="AC33" s="124"/>
      <c r="AD33" s="125"/>
      <c r="AE33" s="126"/>
      <c r="AF33" s="124"/>
      <c r="AG33" s="125"/>
      <c r="AH33" s="126"/>
      <c r="AI33" s="124"/>
      <c r="AJ33" s="125"/>
      <c r="AK33" s="126"/>
      <c r="AL33" s="124"/>
      <c r="AM33" s="125"/>
      <c r="AN33" s="126"/>
      <c r="AO33" s="124"/>
      <c r="AP33" s="125"/>
      <c r="AQ33" s="126"/>
      <c r="AR33" s="124"/>
      <c r="AS33" s="125"/>
      <c r="AT33" s="126"/>
      <c r="AU33" s="124"/>
      <c r="AV33" s="125"/>
      <c r="AW33" s="126"/>
      <c r="AX33" s="124"/>
      <c r="AY33" s="125"/>
      <c r="AZ33" s="126"/>
      <c r="BA33" s="124"/>
      <c r="BB33" s="125"/>
      <c r="BC33" s="126"/>
      <c r="BD33" s="124"/>
      <c r="BE33" s="125"/>
      <c r="BF33" s="126"/>
      <c r="BG33" s="124"/>
      <c r="BH33" s="125"/>
      <c r="BI33" s="126"/>
      <c r="BJ33" s="124"/>
      <c r="BK33" s="125"/>
      <c r="BL33" s="126"/>
      <c r="BM33" s="124"/>
      <c r="BN33" s="125"/>
      <c r="BO33" s="126"/>
      <c r="BP33" s="124"/>
      <c r="BQ33" s="125"/>
      <c r="BR33" s="126"/>
      <c r="BS33" s="124"/>
      <c r="BT33" s="125"/>
      <c r="BU33" s="126"/>
      <c r="BV33" s="124"/>
      <c r="BW33" s="125"/>
      <c r="BX33" s="126"/>
      <c r="BY33" s="153">
        <f t="shared" si="5"/>
        <v>0</v>
      </c>
      <c r="BZ33" s="154" t="e">
        <f>SUM(#REF!,F33,O33,X33,AG33,AP33,AY33,BH33,BQ33)</f>
        <v>#REF!</v>
      </c>
      <c r="CA33" s="155" t="e">
        <f>SUM(#REF!,G33,P33,Y33,AH33,AQ33,AZ33,BI33,BR33)</f>
        <v>#REF!</v>
      </c>
      <c r="CB33" s="153">
        <f t="shared" si="0"/>
        <v>0</v>
      </c>
      <c r="CC33" s="154" t="e">
        <f>SUM(#REF!,I33,R33,AA33,AJ33,AS33,BB33,BK33,BT33)</f>
        <v>#REF!</v>
      </c>
      <c r="CD33" s="155" t="e">
        <f>SUM(#REF!,J33,S33,AB33,AK33,AT33,BC33,BL33,BU33)</f>
        <v>#REF!</v>
      </c>
      <c r="CE33" s="153">
        <f t="shared" si="1"/>
        <v>0</v>
      </c>
      <c r="CF33" s="154">
        <f t="shared" si="6"/>
        <v>0</v>
      </c>
      <c r="CG33" s="155">
        <f t="shared" si="7"/>
        <v>0</v>
      </c>
      <c r="CH33" s="47"/>
    </row>
    <row r="34" spans="3:86" x14ac:dyDescent="0.3">
      <c r="C34" s="42" t="str">
        <f t="shared" si="4"/>
        <v>Change Management Consultant</v>
      </c>
      <c r="D34" s="11" t="s">
        <v>176</v>
      </c>
      <c r="E34" s="124"/>
      <c r="F34" s="125"/>
      <c r="G34" s="126"/>
      <c r="H34" s="124"/>
      <c r="I34" s="125"/>
      <c r="J34" s="126"/>
      <c r="K34" s="124"/>
      <c r="L34" s="125"/>
      <c r="M34" s="126"/>
      <c r="N34" s="124"/>
      <c r="O34" s="125"/>
      <c r="P34" s="126"/>
      <c r="Q34" s="124"/>
      <c r="R34" s="125"/>
      <c r="S34" s="126"/>
      <c r="T34" s="124"/>
      <c r="U34" s="125"/>
      <c r="V34" s="126"/>
      <c r="W34" s="124"/>
      <c r="X34" s="125"/>
      <c r="Y34" s="126"/>
      <c r="Z34" s="124"/>
      <c r="AA34" s="125"/>
      <c r="AB34" s="126"/>
      <c r="AC34" s="124"/>
      <c r="AD34" s="125"/>
      <c r="AE34" s="126"/>
      <c r="AF34" s="124"/>
      <c r="AG34" s="125"/>
      <c r="AH34" s="126"/>
      <c r="AI34" s="124"/>
      <c r="AJ34" s="125"/>
      <c r="AK34" s="126"/>
      <c r="AL34" s="124"/>
      <c r="AM34" s="125"/>
      <c r="AN34" s="126"/>
      <c r="AO34" s="124"/>
      <c r="AP34" s="125"/>
      <c r="AQ34" s="126"/>
      <c r="AR34" s="124"/>
      <c r="AS34" s="125"/>
      <c r="AT34" s="126"/>
      <c r="AU34" s="124"/>
      <c r="AV34" s="125"/>
      <c r="AW34" s="126"/>
      <c r="AX34" s="124"/>
      <c r="AY34" s="125"/>
      <c r="AZ34" s="126"/>
      <c r="BA34" s="124"/>
      <c r="BB34" s="125"/>
      <c r="BC34" s="126"/>
      <c r="BD34" s="124"/>
      <c r="BE34" s="125"/>
      <c r="BF34" s="126"/>
      <c r="BG34" s="124"/>
      <c r="BH34" s="125"/>
      <c r="BI34" s="126"/>
      <c r="BJ34" s="124"/>
      <c r="BK34" s="125"/>
      <c r="BL34" s="126"/>
      <c r="BM34" s="124"/>
      <c r="BN34" s="125"/>
      <c r="BO34" s="126"/>
      <c r="BP34" s="124"/>
      <c r="BQ34" s="125"/>
      <c r="BR34" s="126"/>
      <c r="BS34" s="124"/>
      <c r="BT34" s="125"/>
      <c r="BU34" s="126"/>
      <c r="BV34" s="124"/>
      <c r="BW34" s="125"/>
      <c r="BX34" s="126"/>
      <c r="BY34" s="153">
        <f t="shared" si="5"/>
        <v>0</v>
      </c>
      <c r="BZ34" s="154" t="e">
        <f>SUM(#REF!,F34,O34,X34,AG34,AP34,AY34,BH34,BQ34)</f>
        <v>#REF!</v>
      </c>
      <c r="CA34" s="155" t="e">
        <f>SUM(#REF!,G34,P34,Y34,AH34,AQ34,AZ34,BI34,BR34)</f>
        <v>#REF!</v>
      </c>
      <c r="CB34" s="153">
        <f t="shared" si="0"/>
        <v>0</v>
      </c>
      <c r="CC34" s="154" t="e">
        <f>SUM(#REF!,I34,R34,AA34,AJ34,AS34,BB34,BK34,BT34)</f>
        <v>#REF!</v>
      </c>
      <c r="CD34" s="155" t="e">
        <f>SUM(#REF!,J34,S34,AB34,AK34,AT34,BC34,BL34,BU34)</f>
        <v>#REF!</v>
      </c>
      <c r="CE34" s="153">
        <f t="shared" si="1"/>
        <v>0</v>
      </c>
      <c r="CF34" s="154">
        <f t="shared" si="6"/>
        <v>0</v>
      </c>
      <c r="CG34" s="155">
        <f t="shared" si="7"/>
        <v>0</v>
      </c>
      <c r="CH34" s="47"/>
    </row>
    <row r="35" spans="3:86" x14ac:dyDescent="0.3">
      <c r="C35" s="42" t="str">
        <f t="shared" si="4"/>
        <v>Change Management Consultant</v>
      </c>
      <c r="D35" s="11" t="s">
        <v>115</v>
      </c>
      <c r="E35" s="124"/>
      <c r="F35" s="125"/>
      <c r="G35" s="126"/>
      <c r="H35" s="124"/>
      <c r="I35" s="125"/>
      <c r="J35" s="126"/>
      <c r="K35" s="124"/>
      <c r="L35" s="125"/>
      <c r="M35" s="126"/>
      <c r="N35" s="124"/>
      <c r="O35" s="125"/>
      <c r="P35" s="126"/>
      <c r="Q35" s="124"/>
      <c r="R35" s="125"/>
      <c r="S35" s="126"/>
      <c r="T35" s="124"/>
      <c r="U35" s="125"/>
      <c r="V35" s="126"/>
      <c r="W35" s="124"/>
      <c r="X35" s="125"/>
      <c r="Y35" s="126"/>
      <c r="Z35" s="124"/>
      <c r="AA35" s="125"/>
      <c r="AB35" s="126"/>
      <c r="AC35" s="124"/>
      <c r="AD35" s="125"/>
      <c r="AE35" s="126"/>
      <c r="AF35" s="124"/>
      <c r="AG35" s="125"/>
      <c r="AH35" s="126"/>
      <c r="AI35" s="124"/>
      <c r="AJ35" s="125"/>
      <c r="AK35" s="126"/>
      <c r="AL35" s="124"/>
      <c r="AM35" s="125"/>
      <c r="AN35" s="126"/>
      <c r="AO35" s="124"/>
      <c r="AP35" s="125"/>
      <c r="AQ35" s="126"/>
      <c r="AR35" s="124"/>
      <c r="AS35" s="125"/>
      <c r="AT35" s="126"/>
      <c r="AU35" s="124"/>
      <c r="AV35" s="125"/>
      <c r="AW35" s="126"/>
      <c r="AX35" s="124"/>
      <c r="AY35" s="125"/>
      <c r="AZ35" s="126"/>
      <c r="BA35" s="124"/>
      <c r="BB35" s="125"/>
      <c r="BC35" s="126"/>
      <c r="BD35" s="124"/>
      <c r="BE35" s="125"/>
      <c r="BF35" s="126"/>
      <c r="BG35" s="124"/>
      <c r="BH35" s="125"/>
      <c r="BI35" s="126"/>
      <c r="BJ35" s="124"/>
      <c r="BK35" s="125"/>
      <c r="BL35" s="126"/>
      <c r="BM35" s="124"/>
      <c r="BN35" s="125"/>
      <c r="BO35" s="126"/>
      <c r="BP35" s="124"/>
      <c r="BQ35" s="125"/>
      <c r="BR35" s="126"/>
      <c r="BS35" s="124"/>
      <c r="BT35" s="125"/>
      <c r="BU35" s="126"/>
      <c r="BV35" s="124"/>
      <c r="BW35" s="125"/>
      <c r="BX35" s="126"/>
      <c r="BY35" s="153">
        <f t="shared" si="5"/>
        <v>0</v>
      </c>
      <c r="BZ35" s="154" t="e">
        <f>SUM(#REF!,F35,O35,X35,AG35,AP35,AY35,BH35,BQ35)</f>
        <v>#REF!</v>
      </c>
      <c r="CA35" s="155" t="e">
        <f>SUM(#REF!,G35,P35,Y35,AH35,AQ35,AZ35,BI35,BR35)</f>
        <v>#REF!</v>
      </c>
      <c r="CB35" s="153">
        <f t="shared" si="0"/>
        <v>0</v>
      </c>
      <c r="CC35" s="154" t="e">
        <f>SUM(#REF!,I35,R35,AA35,AJ35,AS35,BB35,BK35,BT35)</f>
        <v>#REF!</v>
      </c>
      <c r="CD35" s="155" t="e">
        <f>SUM(#REF!,J35,S35,AB35,AK35,AT35,BC35,BL35,BU35)</f>
        <v>#REF!</v>
      </c>
      <c r="CE35" s="153">
        <f t="shared" si="1"/>
        <v>0</v>
      </c>
      <c r="CF35" s="154">
        <f t="shared" si="6"/>
        <v>0</v>
      </c>
      <c r="CG35" s="155">
        <f t="shared" si="7"/>
        <v>0</v>
      </c>
      <c r="CH35" s="47"/>
    </row>
    <row r="36" spans="3:86" x14ac:dyDescent="0.3">
      <c r="C36" s="42" t="str">
        <f t="shared" si="4"/>
        <v>Change Management Consultant</v>
      </c>
      <c r="D36" s="11" t="s">
        <v>117</v>
      </c>
      <c r="E36" s="124"/>
      <c r="F36" s="125"/>
      <c r="G36" s="126"/>
      <c r="H36" s="124"/>
      <c r="I36" s="125"/>
      <c r="J36" s="126"/>
      <c r="K36" s="124"/>
      <c r="L36" s="125"/>
      <c r="M36" s="126"/>
      <c r="N36" s="124"/>
      <c r="O36" s="125"/>
      <c r="P36" s="126"/>
      <c r="Q36" s="124"/>
      <c r="R36" s="125"/>
      <c r="S36" s="126"/>
      <c r="T36" s="124"/>
      <c r="U36" s="125"/>
      <c r="V36" s="126"/>
      <c r="W36" s="124"/>
      <c r="X36" s="125"/>
      <c r="Y36" s="126"/>
      <c r="Z36" s="124"/>
      <c r="AA36" s="125"/>
      <c r="AB36" s="126"/>
      <c r="AC36" s="124"/>
      <c r="AD36" s="125"/>
      <c r="AE36" s="126"/>
      <c r="AF36" s="124"/>
      <c r="AG36" s="125"/>
      <c r="AH36" s="126"/>
      <c r="AI36" s="124"/>
      <c r="AJ36" s="125"/>
      <c r="AK36" s="126"/>
      <c r="AL36" s="124"/>
      <c r="AM36" s="125"/>
      <c r="AN36" s="126"/>
      <c r="AO36" s="124"/>
      <c r="AP36" s="125"/>
      <c r="AQ36" s="126"/>
      <c r="AR36" s="124"/>
      <c r="AS36" s="125"/>
      <c r="AT36" s="126"/>
      <c r="AU36" s="124"/>
      <c r="AV36" s="125"/>
      <c r="AW36" s="126"/>
      <c r="AX36" s="124"/>
      <c r="AY36" s="125"/>
      <c r="AZ36" s="126"/>
      <c r="BA36" s="124"/>
      <c r="BB36" s="125"/>
      <c r="BC36" s="126"/>
      <c r="BD36" s="124"/>
      <c r="BE36" s="125"/>
      <c r="BF36" s="126"/>
      <c r="BG36" s="124"/>
      <c r="BH36" s="125"/>
      <c r="BI36" s="126"/>
      <c r="BJ36" s="124"/>
      <c r="BK36" s="125"/>
      <c r="BL36" s="126"/>
      <c r="BM36" s="124"/>
      <c r="BN36" s="125"/>
      <c r="BO36" s="126"/>
      <c r="BP36" s="124"/>
      <c r="BQ36" s="125"/>
      <c r="BR36" s="126"/>
      <c r="BS36" s="124"/>
      <c r="BT36" s="125"/>
      <c r="BU36" s="126"/>
      <c r="BV36" s="124"/>
      <c r="BW36" s="125"/>
      <c r="BX36" s="126"/>
      <c r="BY36" s="153">
        <f t="shared" si="5"/>
        <v>0</v>
      </c>
      <c r="BZ36" s="154" t="e">
        <f>SUM(#REF!,F36,O36,X36,AG36,AP36,AY36,BH36,BQ36)</f>
        <v>#REF!</v>
      </c>
      <c r="CA36" s="155" t="e">
        <f>SUM(#REF!,G36,P36,Y36,AH36,AQ36,AZ36,BI36,BR36)</f>
        <v>#REF!</v>
      </c>
      <c r="CB36" s="153">
        <f t="shared" si="0"/>
        <v>0</v>
      </c>
      <c r="CC36" s="154" t="e">
        <f>SUM(#REF!,I36,R36,AA36,AJ36,AS36,BB36,BK36,BT36)</f>
        <v>#REF!</v>
      </c>
      <c r="CD36" s="155" t="e">
        <f>SUM(#REF!,J36,S36,AB36,AK36,AT36,BC36,BL36,BU36)</f>
        <v>#REF!</v>
      </c>
      <c r="CE36" s="153">
        <f t="shared" si="1"/>
        <v>0</v>
      </c>
      <c r="CF36" s="154">
        <f t="shared" si="6"/>
        <v>0</v>
      </c>
      <c r="CG36" s="155">
        <f t="shared" si="7"/>
        <v>0</v>
      </c>
      <c r="CH36" s="47"/>
    </row>
    <row r="37" spans="3:86" x14ac:dyDescent="0.3">
      <c r="C37" s="42" t="str">
        <f t="shared" si="4"/>
        <v>Change Management Consultant</v>
      </c>
      <c r="D37" s="11" t="s">
        <v>177</v>
      </c>
      <c r="E37" s="124"/>
      <c r="F37" s="125"/>
      <c r="G37" s="126"/>
      <c r="H37" s="124"/>
      <c r="I37" s="125"/>
      <c r="J37" s="126"/>
      <c r="K37" s="124"/>
      <c r="L37" s="125"/>
      <c r="M37" s="126"/>
      <c r="N37" s="124"/>
      <c r="O37" s="125"/>
      <c r="P37" s="126"/>
      <c r="Q37" s="124"/>
      <c r="R37" s="125"/>
      <c r="S37" s="126"/>
      <c r="T37" s="124"/>
      <c r="U37" s="125"/>
      <c r="V37" s="126"/>
      <c r="W37" s="124"/>
      <c r="X37" s="125"/>
      <c r="Y37" s="126"/>
      <c r="Z37" s="124"/>
      <c r="AA37" s="125"/>
      <c r="AB37" s="126"/>
      <c r="AC37" s="124"/>
      <c r="AD37" s="125"/>
      <c r="AE37" s="126"/>
      <c r="AF37" s="124"/>
      <c r="AG37" s="125"/>
      <c r="AH37" s="126"/>
      <c r="AI37" s="124"/>
      <c r="AJ37" s="125"/>
      <c r="AK37" s="126"/>
      <c r="AL37" s="124"/>
      <c r="AM37" s="125"/>
      <c r="AN37" s="126"/>
      <c r="AO37" s="124"/>
      <c r="AP37" s="125"/>
      <c r="AQ37" s="126"/>
      <c r="AR37" s="124"/>
      <c r="AS37" s="125"/>
      <c r="AT37" s="126"/>
      <c r="AU37" s="124"/>
      <c r="AV37" s="125"/>
      <c r="AW37" s="126"/>
      <c r="AX37" s="124"/>
      <c r="AY37" s="125"/>
      <c r="AZ37" s="126"/>
      <c r="BA37" s="124"/>
      <c r="BB37" s="125"/>
      <c r="BC37" s="126"/>
      <c r="BD37" s="124"/>
      <c r="BE37" s="125"/>
      <c r="BF37" s="126"/>
      <c r="BG37" s="124"/>
      <c r="BH37" s="125"/>
      <c r="BI37" s="126"/>
      <c r="BJ37" s="124"/>
      <c r="BK37" s="125"/>
      <c r="BL37" s="126"/>
      <c r="BM37" s="124"/>
      <c r="BN37" s="125"/>
      <c r="BO37" s="126"/>
      <c r="BP37" s="124"/>
      <c r="BQ37" s="125"/>
      <c r="BR37" s="126"/>
      <c r="BS37" s="124"/>
      <c r="BT37" s="125"/>
      <c r="BU37" s="126"/>
      <c r="BV37" s="124"/>
      <c r="BW37" s="125"/>
      <c r="BX37" s="126"/>
      <c r="BY37" s="153">
        <f t="shared" si="5"/>
        <v>0</v>
      </c>
      <c r="BZ37" s="154" t="e">
        <f>SUM(#REF!,F37,O37,X37,AG37,AP37,AY37,BH37,BQ37)</f>
        <v>#REF!</v>
      </c>
      <c r="CA37" s="155" t="e">
        <f>SUM(#REF!,G37,P37,Y37,AH37,AQ37,AZ37,BI37,BR37)</f>
        <v>#REF!</v>
      </c>
      <c r="CB37" s="153">
        <f t="shared" si="0"/>
        <v>0</v>
      </c>
      <c r="CC37" s="154" t="e">
        <f>SUM(#REF!,I37,R37,AA37,AJ37,AS37,BB37,BK37,BT37)</f>
        <v>#REF!</v>
      </c>
      <c r="CD37" s="155" t="e">
        <f>SUM(#REF!,J37,S37,AB37,AK37,AT37,BC37,BL37,BU37)</f>
        <v>#REF!</v>
      </c>
      <c r="CE37" s="153">
        <f t="shared" si="1"/>
        <v>0</v>
      </c>
      <c r="CF37" s="154">
        <f t="shared" si="6"/>
        <v>0</v>
      </c>
      <c r="CG37" s="155">
        <f t="shared" si="7"/>
        <v>0</v>
      </c>
      <c r="CH37" s="47"/>
    </row>
    <row r="38" spans="3:86" ht="16.2" thickBot="1" x14ac:dyDescent="0.35">
      <c r="C38" s="107" t="str">
        <f t="shared" si="4"/>
        <v>Change Management Consultant</v>
      </c>
      <c r="D38" s="17" t="s">
        <v>116</v>
      </c>
      <c r="E38" s="150"/>
      <c r="F38" s="151"/>
      <c r="G38" s="152"/>
      <c r="H38" s="150"/>
      <c r="I38" s="151"/>
      <c r="J38" s="152"/>
      <c r="K38" s="150"/>
      <c r="L38" s="151"/>
      <c r="M38" s="152"/>
      <c r="N38" s="150"/>
      <c r="O38" s="151"/>
      <c r="P38" s="152"/>
      <c r="Q38" s="150"/>
      <c r="R38" s="151"/>
      <c r="S38" s="152"/>
      <c r="T38" s="150"/>
      <c r="U38" s="151"/>
      <c r="V38" s="152"/>
      <c r="W38" s="150"/>
      <c r="X38" s="151"/>
      <c r="Y38" s="152"/>
      <c r="Z38" s="150"/>
      <c r="AA38" s="151"/>
      <c r="AB38" s="152"/>
      <c r="AC38" s="150"/>
      <c r="AD38" s="151"/>
      <c r="AE38" s="152"/>
      <c r="AF38" s="150"/>
      <c r="AG38" s="151"/>
      <c r="AH38" s="152"/>
      <c r="AI38" s="150"/>
      <c r="AJ38" s="151"/>
      <c r="AK38" s="152"/>
      <c r="AL38" s="150"/>
      <c r="AM38" s="151"/>
      <c r="AN38" s="152"/>
      <c r="AO38" s="150"/>
      <c r="AP38" s="151"/>
      <c r="AQ38" s="152"/>
      <c r="AR38" s="150"/>
      <c r="AS38" s="151"/>
      <c r="AT38" s="152"/>
      <c r="AU38" s="150"/>
      <c r="AV38" s="151"/>
      <c r="AW38" s="152"/>
      <c r="AX38" s="150"/>
      <c r="AY38" s="151"/>
      <c r="AZ38" s="152"/>
      <c r="BA38" s="150"/>
      <c r="BB38" s="151"/>
      <c r="BC38" s="152"/>
      <c r="BD38" s="150"/>
      <c r="BE38" s="151"/>
      <c r="BF38" s="152"/>
      <c r="BG38" s="150"/>
      <c r="BH38" s="151"/>
      <c r="BI38" s="152"/>
      <c r="BJ38" s="150"/>
      <c r="BK38" s="151"/>
      <c r="BL38" s="152"/>
      <c r="BM38" s="150"/>
      <c r="BN38" s="151"/>
      <c r="BO38" s="152"/>
      <c r="BP38" s="150"/>
      <c r="BQ38" s="151"/>
      <c r="BR38" s="152"/>
      <c r="BS38" s="150"/>
      <c r="BT38" s="151"/>
      <c r="BU38" s="152"/>
      <c r="BV38" s="150"/>
      <c r="BW38" s="151"/>
      <c r="BX38" s="152"/>
      <c r="BY38" s="156">
        <f t="shared" si="5"/>
        <v>0</v>
      </c>
      <c r="BZ38" s="157" t="e">
        <f>SUM(#REF!,F38,O38,X38,AG38,AP38,AY38,BH38,BQ38)</f>
        <v>#REF!</v>
      </c>
      <c r="CA38" s="158" t="e">
        <f>SUM(#REF!,G38,P38,Y38,AH38,AQ38,AZ38,BI38,BR38)</f>
        <v>#REF!</v>
      </c>
      <c r="CB38" s="156">
        <f t="shared" si="0"/>
        <v>0</v>
      </c>
      <c r="CC38" s="157" t="e">
        <f>SUM(#REF!,I38,R38,AA38,AJ38,AS38,BB38,BK38,BT38)</f>
        <v>#REF!</v>
      </c>
      <c r="CD38" s="158" t="e">
        <f>SUM(#REF!,J38,S38,AB38,AK38,AT38,BC38,BL38,BU38)</f>
        <v>#REF!</v>
      </c>
      <c r="CE38" s="156">
        <f t="shared" si="1"/>
        <v>0</v>
      </c>
      <c r="CF38" s="157">
        <f t="shared" si="6"/>
        <v>0</v>
      </c>
      <c r="CG38" s="158">
        <f t="shared" si="7"/>
        <v>0</v>
      </c>
      <c r="CH38" s="47"/>
    </row>
    <row r="39" spans="3:86" x14ac:dyDescent="0.3">
      <c r="C39" s="14" t="str">
        <f>'Long Term Rates'!C15</f>
        <v>Contract Manager</v>
      </c>
      <c r="D39" s="15" t="s">
        <v>174</v>
      </c>
      <c r="E39" s="124"/>
      <c r="F39" s="125"/>
      <c r="G39" s="126"/>
      <c r="H39" s="124"/>
      <c r="I39" s="125"/>
      <c r="J39" s="126"/>
      <c r="K39" s="124"/>
      <c r="L39" s="125"/>
      <c r="M39" s="126"/>
      <c r="N39" s="124"/>
      <c r="O39" s="125"/>
      <c r="P39" s="126"/>
      <c r="Q39" s="124"/>
      <c r="R39" s="125"/>
      <c r="S39" s="126"/>
      <c r="T39" s="124"/>
      <c r="U39" s="125"/>
      <c r="V39" s="126"/>
      <c r="W39" s="124"/>
      <c r="X39" s="125"/>
      <c r="Y39" s="126"/>
      <c r="Z39" s="124"/>
      <c r="AA39" s="125"/>
      <c r="AB39" s="126"/>
      <c r="AC39" s="124"/>
      <c r="AD39" s="125"/>
      <c r="AE39" s="126"/>
      <c r="AF39" s="124"/>
      <c r="AG39" s="125"/>
      <c r="AH39" s="126"/>
      <c r="AI39" s="124"/>
      <c r="AJ39" s="125"/>
      <c r="AK39" s="126"/>
      <c r="AL39" s="124"/>
      <c r="AM39" s="125"/>
      <c r="AN39" s="126"/>
      <c r="AO39" s="124"/>
      <c r="AP39" s="125"/>
      <c r="AQ39" s="126"/>
      <c r="AR39" s="124"/>
      <c r="AS39" s="125"/>
      <c r="AT39" s="126"/>
      <c r="AU39" s="124"/>
      <c r="AV39" s="125"/>
      <c r="AW39" s="126"/>
      <c r="AX39" s="124"/>
      <c r="AY39" s="125"/>
      <c r="AZ39" s="126"/>
      <c r="BA39" s="124"/>
      <c r="BB39" s="125"/>
      <c r="BC39" s="126"/>
      <c r="BD39" s="124"/>
      <c r="BE39" s="125"/>
      <c r="BF39" s="126"/>
      <c r="BG39" s="124"/>
      <c r="BH39" s="125"/>
      <c r="BI39" s="126"/>
      <c r="BJ39" s="124"/>
      <c r="BK39" s="125"/>
      <c r="BL39" s="126"/>
      <c r="BM39" s="124"/>
      <c r="BN39" s="125"/>
      <c r="BO39" s="126"/>
      <c r="BP39" s="124"/>
      <c r="BQ39" s="125"/>
      <c r="BR39" s="126"/>
      <c r="BS39" s="124"/>
      <c r="BT39" s="125"/>
      <c r="BU39" s="126"/>
      <c r="BV39" s="124"/>
      <c r="BW39" s="125"/>
      <c r="BX39" s="126"/>
      <c r="BY39" s="159">
        <f t="shared" si="5"/>
        <v>0</v>
      </c>
      <c r="BZ39" s="160" t="e">
        <f>SUM(#REF!,F39,O39,X39,AG39,AP39,AY39,BH39,BQ39)</f>
        <v>#REF!</v>
      </c>
      <c r="CA39" s="161" t="e">
        <f>SUM(#REF!,G39,P39,Y39,AH39,AQ39,AZ39,BI39,BR39)</f>
        <v>#REF!</v>
      </c>
      <c r="CB39" s="159">
        <f t="shared" si="0"/>
        <v>0</v>
      </c>
      <c r="CC39" s="160" t="e">
        <f>SUM(#REF!,I39,R39,AA39,AJ39,AS39,BB39,BK39,BT39)</f>
        <v>#REF!</v>
      </c>
      <c r="CD39" s="161" t="e">
        <f>SUM(#REF!,J39,S39,AB39,AK39,AT39,BC39,BL39,BU39)</f>
        <v>#REF!</v>
      </c>
      <c r="CE39" s="159">
        <f t="shared" si="1"/>
        <v>0</v>
      </c>
      <c r="CF39" s="160">
        <f t="shared" si="6"/>
        <v>0</v>
      </c>
      <c r="CG39" s="161">
        <f t="shared" si="7"/>
        <v>0</v>
      </c>
      <c r="CH39" s="47"/>
    </row>
    <row r="40" spans="3:86" x14ac:dyDescent="0.3">
      <c r="C40" s="13" t="str">
        <f t="shared" si="4"/>
        <v>Contract Manager</v>
      </c>
      <c r="D40" s="11" t="s">
        <v>175</v>
      </c>
      <c r="E40" s="124"/>
      <c r="F40" s="125"/>
      <c r="G40" s="126"/>
      <c r="H40" s="124"/>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26"/>
      <c r="AI40" s="124"/>
      <c r="AJ40" s="125"/>
      <c r="AK40" s="126"/>
      <c r="AL40" s="124"/>
      <c r="AM40" s="125"/>
      <c r="AN40" s="126"/>
      <c r="AO40" s="124"/>
      <c r="AP40" s="125"/>
      <c r="AQ40" s="126"/>
      <c r="AR40" s="124"/>
      <c r="AS40" s="125"/>
      <c r="AT40" s="126"/>
      <c r="AU40" s="124"/>
      <c r="AV40" s="125"/>
      <c r="AW40" s="126"/>
      <c r="AX40" s="124"/>
      <c r="AY40" s="125"/>
      <c r="AZ40" s="126"/>
      <c r="BA40" s="124"/>
      <c r="BB40" s="125"/>
      <c r="BC40" s="126"/>
      <c r="BD40" s="124"/>
      <c r="BE40" s="125"/>
      <c r="BF40" s="126"/>
      <c r="BG40" s="124"/>
      <c r="BH40" s="125"/>
      <c r="BI40" s="126"/>
      <c r="BJ40" s="124"/>
      <c r="BK40" s="125"/>
      <c r="BL40" s="126"/>
      <c r="BM40" s="124"/>
      <c r="BN40" s="125"/>
      <c r="BO40" s="126"/>
      <c r="BP40" s="124"/>
      <c r="BQ40" s="125"/>
      <c r="BR40" s="126"/>
      <c r="BS40" s="124"/>
      <c r="BT40" s="125"/>
      <c r="BU40" s="126"/>
      <c r="BV40" s="124"/>
      <c r="BW40" s="125"/>
      <c r="BX40" s="126"/>
      <c r="BY40" s="153">
        <f t="shared" si="5"/>
        <v>0</v>
      </c>
      <c r="BZ40" s="154" t="e">
        <f>SUM(#REF!,F40,O40,X40,AG40,AP40,AY40,BH40,BQ40)</f>
        <v>#REF!</v>
      </c>
      <c r="CA40" s="155" t="e">
        <f>SUM(#REF!,G40,P40,Y40,AH40,AQ40,AZ40,BI40,BR40)</f>
        <v>#REF!</v>
      </c>
      <c r="CB40" s="153">
        <f t="shared" si="0"/>
        <v>0</v>
      </c>
      <c r="CC40" s="154" t="e">
        <f>SUM(#REF!,I40,R40,AA40,AJ40,AS40,BB40,BK40,BT40)</f>
        <v>#REF!</v>
      </c>
      <c r="CD40" s="155" t="e">
        <f>SUM(#REF!,J40,S40,AB40,AK40,AT40,BC40,BL40,BU40)</f>
        <v>#REF!</v>
      </c>
      <c r="CE40" s="153">
        <f t="shared" si="1"/>
        <v>0</v>
      </c>
      <c r="CF40" s="154">
        <f t="shared" si="6"/>
        <v>0</v>
      </c>
      <c r="CG40" s="155">
        <f t="shared" si="7"/>
        <v>0</v>
      </c>
      <c r="CH40" s="47"/>
    </row>
    <row r="41" spans="3:86" x14ac:dyDescent="0.3">
      <c r="C41" s="13" t="str">
        <f t="shared" si="4"/>
        <v>Contract Manager</v>
      </c>
      <c r="D41" s="11" t="s">
        <v>176</v>
      </c>
      <c r="E41" s="124"/>
      <c r="F41" s="125"/>
      <c r="G41" s="126"/>
      <c r="H41" s="124"/>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26"/>
      <c r="AI41" s="124"/>
      <c r="AJ41" s="125"/>
      <c r="AK41" s="126"/>
      <c r="AL41" s="124"/>
      <c r="AM41" s="125"/>
      <c r="AN41" s="126"/>
      <c r="AO41" s="124"/>
      <c r="AP41" s="125"/>
      <c r="AQ41" s="126"/>
      <c r="AR41" s="124"/>
      <c r="AS41" s="125"/>
      <c r="AT41" s="126"/>
      <c r="AU41" s="124"/>
      <c r="AV41" s="125"/>
      <c r="AW41" s="126"/>
      <c r="AX41" s="124"/>
      <c r="AY41" s="125"/>
      <c r="AZ41" s="126"/>
      <c r="BA41" s="124"/>
      <c r="BB41" s="125"/>
      <c r="BC41" s="126"/>
      <c r="BD41" s="124"/>
      <c r="BE41" s="125"/>
      <c r="BF41" s="126"/>
      <c r="BG41" s="124"/>
      <c r="BH41" s="125"/>
      <c r="BI41" s="126"/>
      <c r="BJ41" s="124"/>
      <c r="BK41" s="125"/>
      <c r="BL41" s="126"/>
      <c r="BM41" s="124"/>
      <c r="BN41" s="125"/>
      <c r="BO41" s="126"/>
      <c r="BP41" s="124"/>
      <c r="BQ41" s="125"/>
      <c r="BR41" s="126"/>
      <c r="BS41" s="124"/>
      <c r="BT41" s="125"/>
      <c r="BU41" s="126"/>
      <c r="BV41" s="124"/>
      <c r="BW41" s="125"/>
      <c r="BX41" s="126"/>
      <c r="BY41" s="153">
        <f t="shared" si="5"/>
        <v>0</v>
      </c>
      <c r="BZ41" s="154" t="e">
        <f>SUM(#REF!,F41,O41,X41,AG41,AP41,AY41,BH41,BQ41)</f>
        <v>#REF!</v>
      </c>
      <c r="CA41" s="155" t="e">
        <f>SUM(#REF!,G41,P41,Y41,AH41,AQ41,AZ41,BI41,BR41)</f>
        <v>#REF!</v>
      </c>
      <c r="CB41" s="153">
        <f t="shared" si="0"/>
        <v>0</v>
      </c>
      <c r="CC41" s="154" t="e">
        <f>SUM(#REF!,I41,R41,AA41,AJ41,AS41,BB41,BK41,BT41)</f>
        <v>#REF!</v>
      </c>
      <c r="CD41" s="155" t="e">
        <f>SUM(#REF!,J41,S41,AB41,AK41,AT41,BC41,BL41,BU41)</f>
        <v>#REF!</v>
      </c>
      <c r="CE41" s="153">
        <f t="shared" si="1"/>
        <v>0</v>
      </c>
      <c r="CF41" s="154">
        <f t="shared" si="6"/>
        <v>0</v>
      </c>
      <c r="CG41" s="155">
        <f t="shared" si="7"/>
        <v>0</v>
      </c>
      <c r="CH41" s="47"/>
    </row>
    <row r="42" spans="3:86" x14ac:dyDescent="0.3">
      <c r="C42" s="13" t="str">
        <f t="shared" si="4"/>
        <v>Contract Manager</v>
      </c>
      <c r="D42" s="11" t="s">
        <v>115</v>
      </c>
      <c r="E42" s="124"/>
      <c r="F42" s="125"/>
      <c r="G42" s="126"/>
      <c r="H42" s="124"/>
      <c r="I42" s="125"/>
      <c r="J42" s="126"/>
      <c r="K42" s="124"/>
      <c r="L42" s="125"/>
      <c r="M42" s="126"/>
      <c r="N42" s="124"/>
      <c r="O42" s="125"/>
      <c r="P42" s="126"/>
      <c r="Q42" s="124"/>
      <c r="R42" s="125"/>
      <c r="S42" s="126"/>
      <c r="T42" s="124"/>
      <c r="U42" s="125"/>
      <c r="V42" s="126"/>
      <c r="W42" s="124"/>
      <c r="X42" s="125"/>
      <c r="Y42" s="126"/>
      <c r="Z42" s="124"/>
      <c r="AA42" s="125"/>
      <c r="AB42" s="126"/>
      <c r="AC42" s="124"/>
      <c r="AD42" s="125"/>
      <c r="AE42" s="126"/>
      <c r="AF42" s="124"/>
      <c r="AG42" s="125"/>
      <c r="AH42" s="126"/>
      <c r="AI42" s="124"/>
      <c r="AJ42" s="125"/>
      <c r="AK42" s="126"/>
      <c r="AL42" s="124"/>
      <c r="AM42" s="125"/>
      <c r="AN42" s="126"/>
      <c r="AO42" s="124"/>
      <c r="AP42" s="125"/>
      <c r="AQ42" s="126"/>
      <c r="AR42" s="124"/>
      <c r="AS42" s="125"/>
      <c r="AT42" s="126"/>
      <c r="AU42" s="124"/>
      <c r="AV42" s="125"/>
      <c r="AW42" s="126"/>
      <c r="AX42" s="124"/>
      <c r="AY42" s="125"/>
      <c r="AZ42" s="126"/>
      <c r="BA42" s="124"/>
      <c r="BB42" s="125"/>
      <c r="BC42" s="126"/>
      <c r="BD42" s="124"/>
      <c r="BE42" s="125"/>
      <c r="BF42" s="126"/>
      <c r="BG42" s="124"/>
      <c r="BH42" s="125"/>
      <c r="BI42" s="126"/>
      <c r="BJ42" s="124"/>
      <c r="BK42" s="125"/>
      <c r="BL42" s="126"/>
      <c r="BM42" s="124"/>
      <c r="BN42" s="125"/>
      <c r="BO42" s="126"/>
      <c r="BP42" s="124"/>
      <c r="BQ42" s="125"/>
      <c r="BR42" s="126"/>
      <c r="BS42" s="124"/>
      <c r="BT42" s="125"/>
      <c r="BU42" s="126"/>
      <c r="BV42" s="124"/>
      <c r="BW42" s="125"/>
      <c r="BX42" s="126"/>
      <c r="BY42" s="153">
        <f t="shared" si="5"/>
        <v>0</v>
      </c>
      <c r="BZ42" s="154" t="e">
        <f>SUM(#REF!,F42,O42,X42,AG42,AP42,AY42,BH42,BQ42)</f>
        <v>#REF!</v>
      </c>
      <c r="CA42" s="155" t="e">
        <f>SUM(#REF!,G42,P42,Y42,AH42,AQ42,AZ42,BI42,BR42)</f>
        <v>#REF!</v>
      </c>
      <c r="CB42" s="153">
        <f t="shared" si="0"/>
        <v>0</v>
      </c>
      <c r="CC42" s="154" t="e">
        <f>SUM(#REF!,I42,R42,AA42,AJ42,AS42,BB42,BK42,BT42)</f>
        <v>#REF!</v>
      </c>
      <c r="CD42" s="155" t="e">
        <f>SUM(#REF!,J42,S42,AB42,AK42,AT42,BC42,BL42,BU42)</f>
        <v>#REF!</v>
      </c>
      <c r="CE42" s="153">
        <f t="shared" si="1"/>
        <v>0</v>
      </c>
      <c r="CF42" s="154">
        <f t="shared" si="6"/>
        <v>0</v>
      </c>
      <c r="CG42" s="155">
        <f t="shared" si="7"/>
        <v>0</v>
      </c>
      <c r="CH42" s="47"/>
    </row>
    <row r="43" spans="3:86" x14ac:dyDescent="0.3">
      <c r="C43" s="13" t="str">
        <f t="shared" si="4"/>
        <v>Contract Manager</v>
      </c>
      <c r="D43" s="11" t="s">
        <v>117</v>
      </c>
      <c r="E43" s="124"/>
      <c r="F43" s="125"/>
      <c r="G43" s="126"/>
      <c r="H43" s="124"/>
      <c r="I43" s="125"/>
      <c r="J43" s="126"/>
      <c r="K43" s="124"/>
      <c r="L43" s="125"/>
      <c r="M43" s="126"/>
      <c r="N43" s="124"/>
      <c r="O43" s="125"/>
      <c r="P43" s="126"/>
      <c r="Q43" s="124"/>
      <c r="R43" s="125"/>
      <c r="S43" s="126"/>
      <c r="T43" s="124"/>
      <c r="U43" s="125"/>
      <c r="V43" s="126"/>
      <c r="W43" s="124"/>
      <c r="X43" s="125"/>
      <c r="Y43" s="126"/>
      <c r="Z43" s="124"/>
      <c r="AA43" s="125"/>
      <c r="AB43" s="126"/>
      <c r="AC43" s="124"/>
      <c r="AD43" s="125"/>
      <c r="AE43" s="126"/>
      <c r="AF43" s="124"/>
      <c r="AG43" s="125"/>
      <c r="AH43" s="126"/>
      <c r="AI43" s="124"/>
      <c r="AJ43" s="125"/>
      <c r="AK43" s="126"/>
      <c r="AL43" s="124"/>
      <c r="AM43" s="125"/>
      <c r="AN43" s="126"/>
      <c r="AO43" s="124"/>
      <c r="AP43" s="125"/>
      <c r="AQ43" s="126"/>
      <c r="AR43" s="124"/>
      <c r="AS43" s="125"/>
      <c r="AT43" s="126"/>
      <c r="AU43" s="124"/>
      <c r="AV43" s="125"/>
      <c r="AW43" s="126"/>
      <c r="AX43" s="124"/>
      <c r="AY43" s="125"/>
      <c r="AZ43" s="126"/>
      <c r="BA43" s="124"/>
      <c r="BB43" s="125"/>
      <c r="BC43" s="126"/>
      <c r="BD43" s="124"/>
      <c r="BE43" s="125"/>
      <c r="BF43" s="126"/>
      <c r="BG43" s="124"/>
      <c r="BH43" s="125"/>
      <c r="BI43" s="126"/>
      <c r="BJ43" s="124"/>
      <c r="BK43" s="125"/>
      <c r="BL43" s="126"/>
      <c r="BM43" s="124"/>
      <c r="BN43" s="125"/>
      <c r="BO43" s="126"/>
      <c r="BP43" s="124"/>
      <c r="BQ43" s="125"/>
      <c r="BR43" s="126"/>
      <c r="BS43" s="124"/>
      <c r="BT43" s="125"/>
      <c r="BU43" s="126"/>
      <c r="BV43" s="124"/>
      <c r="BW43" s="125"/>
      <c r="BX43" s="126"/>
      <c r="BY43" s="153">
        <f t="shared" si="5"/>
        <v>0</v>
      </c>
      <c r="BZ43" s="154" t="e">
        <f>SUM(#REF!,F43,O43,X43,AG43,AP43,AY43,BH43,BQ43)</f>
        <v>#REF!</v>
      </c>
      <c r="CA43" s="155" t="e">
        <f>SUM(#REF!,G43,P43,Y43,AH43,AQ43,AZ43,BI43,BR43)</f>
        <v>#REF!</v>
      </c>
      <c r="CB43" s="153">
        <f t="shared" si="0"/>
        <v>0</v>
      </c>
      <c r="CC43" s="154" t="e">
        <f>SUM(#REF!,I43,R43,AA43,AJ43,AS43,BB43,BK43,BT43)</f>
        <v>#REF!</v>
      </c>
      <c r="CD43" s="155" t="e">
        <f>SUM(#REF!,J43,S43,AB43,AK43,AT43,BC43,BL43,BU43)</f>
        <v>#REF!</v>
      </c>
      <c r="CE43" s="153">
        <f t="shared" si="1"/>
        <v>0</v>
      </c>
      <c r="CF43" s="154">
        <f t="shared" si="6"/>
        <v>0</v>
      </c>
      <c r="CG43" s="155">
        <f t="shared" si="7"/>
        <v>0</v>
      </c>
      <c r="CH43" s="47"/>
    </row>
    <row r="44" spans="3:86" x14ac:dyDescent="0.3">
      <c r="C44" s="13" t="str">
        <f t="shared" si="4"/>
        <v>Contract Manager</v>
      </c>
      <c r="D44" s="11" t="s">
        <v>177</v>
      </c>
      <c r="E44" s="124"/>
      <c r="F44" s="125"/>
      <c r="G44" s="126"/>
      <c r="H44" s="124"/>
      <c r="I44" s="125"/>
      <c r="J44" s="126"/>
      <c r="K44" s="124"/>
      <c r="L44" s="125"/>
      <c r="M44" s="126"/>
      <c r="N44" s="124"/>
      <c r="O44" s="125"/>
      <c r="P44" s="126"/>
      <c r="Q44" s="124"/>
      <c r="R44" s="125"/>
      <c r="S44" s="126"/>
      <c r="T44" s="124"/>
      <c r="U44" s="125"/>
      <c r="V44" s="126"/>
      <c r="W44" s="124"/>
      <c r="X44" s="125"/>
      <c r="Y44" s="126"/>
      <c r="Z44" s="124"/>
      <c r="AA44" s="125"/>
      <c r="AB44" s="126"/>
      <c r="AC44" s="124"/>
      <c r="AD44" s="125"/>
      <c r="AE44" s="126"/>
      <c r="AF44" s="124"/>
      <c r="AG44" s="125"/>
      <c r="AH44" s="126"/>
      <c r="AI44" s="124"/>
      <c r="AJ44" s="125"/>
      <c r="AK44" s="126"/>
      <c r="AL44" s="124"/>
      <c r="AM44" s="125"/>
      <c r="AN44" s="126"/>
      <c r="AO44" s="124"/>
      <c r="AP44" s="125"/>
      <c r="AQ44" s="126"/>
      <c r="AR44" s="124"/>
      <c r="AS44" s="125"/>
      <c r="AT44" s="126"/>
      <c r="AU44" s="124"/>
      <c r="AV44" s="125"/>
      <c r="AW44" s="126"/>
      <c r="AX44" s="124"/>
      <c r="AY44" s="125"/>
      <c r="AZ44" s="126"/>
      <c r="BA44" s="124"/>
      <c r="BB44" s="125"/>
      <c r="BC44" s="126"/>
      <c r="BD44" s="124"/>
      <c r="BE44" s="125"/>
      <c r="BF44" s="126"/>
      <c r="BG44" s="124"/>
      <c r="BH44" s="125"/>
      <c r="BI44" s="126"/>
      <c r="BJ44" s="124"/>
      <c r="BK44" s="125"/>
      <c r="BL44" s="126"/>
      <c r="BM44" s="124"/>
      <c r="BN44" s="125"/>
      <c r="BO44" s="126"/>
      <c r="BP44" s="124"/>
      <c r="BQ44" s="125"/>
      <c r="BR44" s="126"/>
      <c r="BS44" s="124"/>
      <c r="BT44" s="125"/>
      <c r="BU44" s="126"/>
      <c r="BV44" s="124"/>
      <c r="BW44" s="125"/>
      <c r="BX44" s="126"/>
      <c r="BY44" s="153">
        <f t="shared" si="5"/>
        <v>0</v>
      </c>
      <c r="BZ44" s="154" t="e">
        <f>SUM(#REF!,F44,O44,X44,AG44,AP44,AY44,BH44,BQ44)</f>
        <v>#REF!</v>
      </c>
      <c r="CA44" s="155" t="e">
        <f>SUM(#REF!,G44,P44,Y44,AH44,AQ44,AZ44,BI44,BR44)</f>
        <v>#REF!</v>
      </c>
      <c r="CB44" s="153">
        <f t="shared" si="0"/>
        <v>0</v>
      </c>
      <c r="CC44" s="154" t="e">
        <f>SUM(#REF!,I44,R44,AA44,AJ44,AS44,BB44,BK44,BT44)</f>
        <v>#REF!</v>
      </c>
      <c r="CD44" s="155" t="e">
        <f>SUM(#REF!,J44,S44,AB44,AK44,AT44,BC44,BL44,BU44)</f>
        <v>#REF!</v>
      </c>
      <c r="CE44" s="153">
        <f t="shared" si="1"/>
        <v>0</v>
      </c>
      <c r="CF44" s="154">
        <f t="shared" si="6"/>
        <v>0</v>
      </c>
      <c r="CG44" s="155">
        <f t="shared" si="7"/>
        <v>0</v>
      </c>
      <c r="CH44" s="47"/>
    </row>
    <row r="45" spans="3:86" ht="15" customHeight="1" thickBot="1" x14ac:dyDescent="0.35">
      <c r="C45" s="16" t="str">
        <f t="shared" si="4"/>
        <v>Contract Manager</v>
      </c>
      <c r="D45" s="17" t="s">
        <v>116</v>
      </c>
      <c r="E45" s="150"/>
      <c r="F45" s="151"/>
      <c r="G45" s="152"/>
      <c r="H45" s="150"/>
      <c r="I45" s="151"/>
      <c r="J45" s="152"/>
      <c r="K45" s="150"/>
      <c r="L45" s="151"/>
      <c r="M45" s="152"/>
      <c r="N45" s="150"/>
      <c r="O45" s="151"/>
      <c r="P45" s="152"/>
      <c r="Q45" s="150"/>
      <c r="R45" s="151"/>
      <c r="S45" s="152"/>
      <c r="T45" s="150"/>
      <c r="U45" s="151"/>
      <c r="V45" s="152"/>
      <c r="W45" s="150"/>
      <c r="X45" s="151"/>
      <c r="Y45" s="152"/>
      <c r="Z45" s="150"/>
      <c r="AA45" s="151"/>
      <c r="AB45" s="152"/>
      <c r="AC45" s="150"/>
      <c r="AD45" s="151"/>
      <c r="AE45" s="152"/>
      <c r="AF45" s="150"/>
      <c r="AG45" s="151"/>
      <c r="AH45" s="152"/>
      <c r="AI45" s="150"/>
      <c r="AJ45" s="151"/>
      <c r="AK45" s="152"/>
      <c r="AL45" s="150"/>
      <c r="AM45" s="151"/>
      <c r="AN45" s="152"/>
      <c r="AO45" s="150"/>
      <c r="AP45" s="151"/>
      <c r="AQ45" s="152"/>
      <c r="AR45" s="150"/>
      <c r="AS45" s="151"/>
      <c r="AT45" s="152"/>
      <c r="AU45" s="150"/>
      <c r="AV45" s="151"/>
      <c r="AW45" s="152"/>
      <c r="AX45" s="150"/>
      <c r="AY45" s="151"/>
      <c r="AZ45" s="152"/>
      <c r="BA45" s="150"/>
      <c r="BB45" s="151"/>
      <c r="BC45" s="152"/>
      <c r="BD45" s="150"/>
      <c r="BE45" s="151"/>
      <c r="BF45" s="152"/>
      <c r="BG45" s="150"/>
      <c r="BH45" s="151"/>
      <c r="BI45" s="152"/>
      <c r="BJ45" s="150"/>
      <c r="BK45" s="151"/>
      <c r="BL45" s="152"/>
      <c r="BM45" s="150"/>
      <c r="BN45" s="151"/>
      <c r="BO45" s="152"/>
      <c r="BP45" s="150"/>
      <c r="BQ45" s="151"/>
      <c r="BR45" s="152"/>
      <c r="BS45" s="150"/>
      <c r="BT45" s="151"/>
      <c r="BU45" s="152"/>
      <c r="BV45" s="150"/>
      <c r="BW45" s="151"/>
      <c r="BX45" s="152"/>
      <c r="BY45" s="156">
        <f t="shared" si="5"/>
        <v>0</v>
      </c>
      <c r="BZ45" s="157" t="e">
        <f>SUM(#REF!,F45,O45,X45,AG45,AP45,AY45,BH45,BQ45)</f>
        <v>#REF!</v>
      </c>
      <c r="CA45" s="158" t="e">
        <f>SUM(#REF!,G45,P45,Y45,AH45,AQ45,AZ45,BI45,BR45)</f>
        <v>#REF!</v>
      </c>
      <c r="CB45" s="156">
        <f t="shared" si="0"/>
        <v>0</v>
      </c>
      <c r="CC45" s="157" t="e">
        <f>SUM(#REF!,I45,R45,AA45,AJ45,AS45,BB45,BK45,BT45)</f>
        <v>#REF!</v>
      </c>
      <c r="CD45" s="158" t="e">
        <f>SUM(#REF!,J45,S45,AB45,AK45,AT45,BC45,BL45,BU45)</f>
        <v>#REF!</v>
      </c>
      <c r="CE45" s="156">
        <f t="shared" si="1"/>
        <v>0</v>
      </c>
      <c r="CF45" s="157">
        <f t="shared" ref="CF45:CF78" si="8">SUM(C45,L45,U45,AD45,AM45,AV45,BE45,BN45,BW45)</f>
        <v>0</v>
      </c>
      <c r="CG45" s="158">
        <f t="shared" ref="CG45:CG78" si="9">SUM(D45,M45,V45,AE45,AN45,AW45,BF45,BO45,BX45)</f>
        <v>0</v>
      </c>
      <c r="CH45" s="47"/>
    </row>
    <row r="46" spans="3:86" x14ac:dyDescent="0.3">
      <c r="C46" s="14" t="str">
        <f>'Long Term Rates'!C16</f>
        <v>Data Steward</v>
      </c>
      <c r="D46" s="15" t="s">
        <v>174</v>
      </c>
      <c r="E46" s="124"/>
      <c r="F46" s="125"/>
      <c r="G46" s="126"/>
      <c r="H46" s="124"/>
      <c r="I46" s="125"/>
      <c r="J46" s="126"/>
      <c r="K46" s="124"/>
      <c r="L46" s="125"/>
      <c r="M46" s="126"/>
      <c r="N46" s="124"/>
      <c r="O46" s="125"/>
      <c r="P46" s="126"/>
      <c r="Q46" s="124"/>
      <c r="R46" s="125"/>
      <c r="S46" s="126"/>
      <c r="T46" s="124"/>
      <c r="U46" s="125"/>
      <c r="V46" s="126"/>
      <c r="W46" s="124"/>
      <c r="X46" s="125"/>
      <c r="Y46" s="126"/>
      <c r="Z46" s="124"/>
      <c r="AA46" s="125"/>
      <c r="AB46" s="126"/>
      <c r="AC46" s="124"/>
      <c r="AD46" s="125"/>
      <c r="AE46" s="126"/>
      <c r="AF46" s="124"/>
      <c r="AG46" s="125"/>
      <c r="AH46" s="126"/>
      <c r="AI46" s="124"/>
      <c r="AJ46" s="125"/>
      <c r="AK46" s="126"/>
      <c r="AL46" s="124"/>
      <c r="AM46" s="125"/>
      <c r="AN46" s="126"/>
      <c r="AO46" s="124"/>
      <c r="AP46" s="125"/>
      <c r="AQ46" s="126"/>
      <c r="AR46" s="124"/>
      <c r="AS46" s="125"/>
      <c r="AT46" s="126"/>
      <c r="AU46" s="124"/>
      <c r="AV46" s="125"/>
      <c r="AW46" s="126"/>
      <c r="AX46" s="124"/>
      <c r="AY46" s="125"/>
      <c r="AZ46" s="126"/>
      <c r="BA46" s="124"/>
      <c r="BB46" s="125"/>
      <c r="BC46" s="126"/>
      <c r="BD46" s="124"/>
      <c r="BE46" s="125"/>
      <c r="BF46" s="126"/>
      <c r="BG46" s="124"/>
      <c r="BH46" s="125"/>
      <c r="BI46" s="126"/>
      <c r="BJ46" s="124"/>
      <c r="BK46" s="125"/>
      <c r="BL46" s="126"/>
      <c r="BM46" s="124"/>
      <c r="BN46" s="125"/>
      <c r="BO46" s="126"/>
      <c r="BP46" s="124"/>
      <c r="BQ46" s="125"/>
      <c r="BR46" s="126"/>
      <c r="BS46" s="124"/>
      <c r="BT46" s="125"/>
      <c r="BU46" s="126"/>
      <c r="BV46" s="124"/>
      <c r="BW46" s="125"/>
      <c r="BX46" s="126"/>
      <c r="BY46" s="159">
        <f t="shared" si="5"/>
        <v>0</v>
      </c>
      <c r="BZ46" s="160" t="e">
        <f>SUM(#REF!,F46,O46,X46,AG46,AP46,AY46,BH46,BQ46)</f>
        <v>#REF!</v>
      </c>
      <c r="CA46" s="161" t="e">
        <f>SUM(#REF!,G46,P46,Y46,AH46,AQ46,AZ46,BI46,BR46)</f>
        <v>#REF!</v>
      </c>
      <c r="CB46" s="159">
        <f t="shared" ref="CB46:CB80" si="10">SUMIF($E$9:$BX$9,CB$9, $E46:$BX46)</f>
        <v>0</v>
      </c>
      <c r="CC46" s="160" t="e">
        <f>SUM(#REF!,I46,R46,AA46,AJ46,AS46,BB46,BK46,BT46)</f>
        <v>#REF!</v>
      </c>
      <c r="CD46" s="161" t="e">
        <f>SUM(#REF!,J46,S46,AB46,AK46,AT46,BC46,BL46,BU46)</f>
        <v>#REF!</v>
      </c>
      <c r="CE46" s="159">
        <f t="shared" ref="CE46:CE80" si="11">SUMIF($E$9:$BX$9,CE$9, $E46:$BX46)</f>
        <v>0</v>
      </c>
      <c r="CF46" s="160">
        <f t="shared" si="8"/>
        <v>0</v>
      </c>
      <c r="CG46" s="161">
        <f t="shared" si="9"/>
        <v>0</v>
      </c>
      <c r="CH46" s="47"/>
    </row>
    <row r="47" spans="3:86" x14ac:dyDescent="0.3">
      <c r="C47" s="13" t="str">
        <f t="shared" si="4"/>
        <v>Data Steward</v>
      </c>
      <c r="D47" s="11" t="s">
        <v>175</v>
      </c>
      <c r="E47" s="124"/>
      <c r="F47" s="125"/>
      <c r="G47" s="126"/>
      <c r="H47" s="124"/>
      <c r="I47" s="125"/>
      <c r="J47" s="126"/>
      <c r="K47" s="124"/>
      <c r="L47" s="125"/>
      <c r="M47" s="126"/>
      <c r="N47" s="124"/>
      <c r="O47" s="125"/>
      <c r="P47" s="126"/>
      <c r="Q47" s="124"/>
      <c r="R47" s="125"/>
      <c r="S47" s="126"/>
      <c r="T47" s="124"/>
      <c r="U47" s="125"/>
      <c r="V47" s="126"/>
      <c r="W47" s="124"/>
      <c r="X47" s="125"/>
      <c r="Y47" s="126"/>
      <c r="Z47" s="124"/>
      <c r="AA47" s="125"/>
      <c r="AB47" s="126"/>
      <c r="AC47" s="124"/>
      <c r="AD47" s="125"/>
      <c r="AE47" s="126"/>
      <c r="AF47" s="124"/>
      <c r="AG47" s="125"/>
      <c r="AH47" s="126"/>
      <c r="AI47" s="124"/>
      <c r="AJ47" s="125"/>
      <c r="AK47" s="126"/>
      <c r="AL47" s="124"/>
      <c r="AM47" s="125"/>
      <c r="AN47" s="126"/>
      <c r="AO47" s="124"/>
      <c r="AP47" s="125"/>
      <c r="AQ47" s="126"/>
      <c r="AR47" s="124"/>
      <c r="AS47" s="125"/>
      <c r="AT47" s="126"/>
      <c r="AU47" s="124"/>
      <c r="AV47" s="125"/>
      <c r="AW47" s="126"/>
      <c r="AX47" s="124"/>
      <c r="AY47" s="125"/>
      <c r="AZ47" s="126"/>
      <c r="BA47" s="124"/>
      <c r="BB47" s="125"/>
      <c r="BC47" s="126"/>
      <c r="BD47" s="124"/>
      <c r="BE47" s="125"/>
      <c r="BF47" s="126"/>
      <c r="BG47" s="124"/>
      <c r="BH47" s="125"/>
      <c r="BI47" s="126"/>
      <c r="BJ47" s="124"/>
      <c r="BK47" s="125"/>
      <c r="BL47" s="126"/>
      <c r="BM47" s="124"/>
      <c r="BN47" s="125"/>
      <c r="BO47" s="126"/>
      <c r="BP47" s="124"/>
      <c r="BQ47" s="125"/>
      <c r="BR47" s="126"/>
      <c r="BS47" s="124"/>
      <c r="BT47" s="125"/>
      <c r="BU47" s="126"/>
      <c r="BV47" s="124"/>
      <c r="BW47" s="125"/>
      <c r="BX47" s="126"/>
      <c r="BY47" s="153">
        <f t="shared" ref="BY47:BY80" si="12">SUMIF($E$9:$BX$9,BY$9, $E47:$BX47)</f>
        <v>0</v>
      </c>
      <c r="BZ47" s="154" t="e">
        <f>SUM(#REF!,F47,O47,X47,AG47,AP47,AY47,BH47,BQ47)</f>
        <v>#REF!</v>
      </c>
      <c r="CA47" s="155" t="e">
        <f>SUM(#REF!,G47,P47,Y47,AH47,AQ47,AZ47,BI47,BR47)</f>
        <v>#REF!</v>
      </c>
      <c r="CB47" s="153">
        <f t="shared" si="10"/>
        <v>0</v>
      </c>
      <c r="CC47" s="154" t="e">
        <f>SUM(#REF!,I47,R47,AA47,AJ47,AS47,BB47,BK47,BT47)</f>
        <v>#REF!</v>
      </c>
      <c r="CD47" s="155" t="e">
        <f>SUM(#REF!,J47,S47,AB47,AK47,AT47,BC47,BL47,BU47)</f>
        <v>#REF!</v>
      </c>
      <c r="CE47" s="153">
        <f t="shared" si="11"/>
        <v>0</v>
      </c>
      <c r="CF47" s="154">
        <f t="shared" si="8"/>
        <v>0</v>
      </c>
      <c r="CG47" s="155">
        <f t="shared" si="9"/>
        <v>0</v>
      </c>
      <c r="CH47" s="47"/>
    </row>
    <row r="48" spans="3:86" x14ac:dyDescent="0.3">
      <c r="C48" s="13" t="str">
        <f t="shared" ref="C48:C82" si="13">C47</f>
        <v>Data Steward</v>
      </c>
      <c r="D48" s="11" t="s">
        <v>176</v>
      </c>
      <c r="E48" s="124"/>
      <c r="F48" s="125"/>
      <c r="G48" s="126"/>
      <c r="H48" s="124"/>
      <c r="I48" s="125"/>
      <c r="J48" s="126"/>
      <c r="K48" s="124"/>
      <c r="L48" s="125"/>
      <c r="M48" s="126"/>
      <c r="N48" s="124"/>
      <c r="O48" s="125"/>
      <c r="P48" s="126"/>
      <c r="Q48" s="124"/>
      <c r="R48" s="125"/>
      <c r="S48" s="126"/>
      <c r="T48" s="124"/>
      <c r="U48" s="125"/>
      <c r="V48" s="126"/>
      <c r="W48" s="124"/>
      <c r="X48" s="125"/>
      <c r="Y48" s="126"/>
      <c r="Z48" s="124"/>
      <c r="AA48" s="125"/>
      <c r="AB48" s="126"/>
      <c r="AC48" s="124"/>
      <c r="AD48" s="125"/>
      <c r="AE48" s="126"/>
      <c r="AF48" s="124"/>
      <c r="AG48" s="125"/>
      <c r="AH48" s="126"/>
      <c r="AI48" s="124"/>
      <c r="AJ48" s="125"/>
      <c r="AK48" s="126"/>
      <c r="AL48" s="124"/>
      <c r="AM48" s="125"/>
      <c r="AN48" s="126"/>
      <c r="AO48" s="124"/>
      <c r="AP48" s="125"/>
      <c r="AQ48" s="126"/>
      <c r="AR48" s="124"/>
      <c r="AS48" s="125"/>
      <c r="AT48" s="126"/>
      <c r="AU48" s="124"/>
      <c r="AV48" s="125"/>
      <c r="AW48" s="126"/>
      <c r="AX48" s="124"/>
      <c r="AY48" s="125"/>
      <c r="AZ48" s="126"/>
      <c r="BA48" s="124"/>
      <c r="BB48" s="125"/>
      <c r="BC48" s="126"/>
      <c r="BD48" s="124"/>
      <c r="BE48" s="125"/>
      <c r="BF48" s="126"/>
      <c r="BG48" s="124"/>
      <c r="BH48" s="125"/>
      <c r="BI48" s="126"/>
      <c r="BJ48" s="124"/>
      <c r="BK48" s="125"/>
      <c r="BL48" s="126"/>
      <c r="BM48" s="124"/>
      <c r="BN48" s="125"/>
      <c r="BO48" s="126"/>
      <c r="BP48" s="124"/>
      <c r="BQ48" s="125"/>
      <c r="BR48" s="126"/>
      <c r="BS48" s="124"/>
      <c r="BT48" s="125"/>
      <c r="BU48" s="126"/>
      <c r="BV48" s="124"/>
      <c r="BW48" s="125"/>
      <c r="BX48" s="126"/>
      <c r="BY48" s="153">
        <f t="shared" si="12"/>
        <v>0</v>
      </c>
      <c r="BZ48" s="154" t="e">
        <f>SUM(#REF!,F48,O48,X48,AG48,AP48,AY48,BH48,BQ48)</f>
        <v>#REF!</v>
      </c>
      <c r="CA48" s="155" t="e">
        <f>SUM(#REF!,G48,P48,Y48,AH48,AQ48,AZ48,BI48,BR48)</f>
        <v>#REF!</v>
      </c>
      <c r="CB48" s="153">
        <f t="shared" si="10"/>
        <v>0</v>
      </c>
      <c r="CC48" s="154" t="e">
        <f>SUM(#REF!,I48,R48,AA48,AJ48,AS48,BB48,BK48,BT48)</f>
        <v>#REF!</v>
      </c>
      <c r="CD48" s="155" t="e">
        <f>SUM(#REF!,J48,S48,AB48,AK48,AT48,BC48,BL48,BU48)</f>
        <v>#REF!</v>
      </c>
      <c r="CE48" s="153">
        <f t="shared" si="11"/>
        <v>0</v>
      </c>
      <c r="CF48" s="154">
        <f t="shared" si="8"/>
        <v>0</v>
      </c>
      <c r="CG48" s="155">
        <f t="shared" si="9"/>
        <v>0</v>
      </c>
      <c r="CH48" s="47"/>
    </row>
    <row r="49" spans="3:86" x14ac:dyDescent="0.3">
      <c r="C49" s="13" t="str">
        <f t="shared" si="13"/>
        <v>Data Steward</v>
      </c>
      <c r="D49" s="11" t="s">
        <v>115</v>
      </c>
      <c r="E49" s="124"/>
      <c r="F49" s="125"/>
      <c r="G49" s="126"/>
      <c r="H49" s="124"/>
      <c r="I49" s="125"/>
      <c r="J49" s="126"/>
      <c r="K49" s="124"/>
      <c r="L49" s="125"/>
      <c r="M49" s="126"/>
      <c r="N49" s="124"/>
      <c r="O49" s="125"/>
      <c r="P49" s="126"/>
      <c r="Q49" s="124"/>
      <c r="R49" s="125"/>
      <c r="S49" s="126"/>
      <c r="T49" s="124"/>
      <c r="U49" s="125"/>
      <c r="V49" s="126"/>
      <c r="W49" s="124"/>
      <c r="X49" s="125"/>
      <c r="Y49" s="126"/>
      <c r="Z49" s="124"/>
      <c r="AA49" s="125"/>
      <c r="AB49" s="126"/>
      <c r="AC49" s="124"/>
      <c r="AD49" s="125"/>
      <c r="AE49" s="126"/>
      <c r="AF49" s="124"/>
      <c r="AG49" s="125"/>
      <c r="AH49" s="126"/>
      <c r="AI49" s="124"/>
      <c r="AJ49" s="125"/>
      <c r="AK49" s="126"/>
      <c r="AL49" s="124"/>
      <c r="AM49" s="125"/>
      <c r="AN49" s="126"/>
      <c r="AO49" s="124"/>
      <c r="AP49" s="125"/>
      <c r="AQ49" s="126"/>
      <c r="AR49" s="124"/>
      <c r="AS49" s="125"/>
      <c r="AT49" s="126"/>
      <c r="AU49" s="124"/>
      <c r="AV49" s="125"/>
      <c r="AW49" s="126"/>
      <c r="AX49" s="124"/>
      <c r="AY49" s="125"/>
      <c r="AZ49" s="126"/>
      <c r="BA49" s="124"/>
      <c r="BB49" s="125"/>
      <c r="BC49" s="126"/>
      <c r="BD49" s="124"/>
      <c r="BE49" s="125"/>
      <c r="BF49" s="126"/>
      <c r="BG49" s="124"/>
      <c r="BH49" s="125"/>
      <c r="BI49" s="126"/>
      <c r="BJ49" s="124"/>
      <c r="BK49" s="125"/>
      <c r="BL49" s="126"/>
      <c r="BM49" s="124"/>
      <c r="BN49" s="125"/>
      <c r="BO49" s="126"/>
      <c r="BP49" s="124"/>
      <c r="BQ49" s="125"/>
      <c r="BR49" s="126"/>
      <c r="BS49" s="124"/>
      <c r="BT49" s="125"/>
      <c r="BU49" s="126"/>
      <c r="BV49" s="124"/>
      <c r="BW49" s="125"/>
      <c r="BX49" s="126"/>
      <c r="BY49" s="153">
        <f t="shared" si="12"/>
        <v>0</v>
      </c>
      <c r="BZ49" s="154" t="e">
        <f>SUM(#REF!,F49,O49,X49,AG49,AP49,AY49,BH49,BQ49)</f>
        <v>#REF!</v>
      </c>
      <c r="CA49" s="155" t="e">
        <f>SUM(#REF!,G49,P49,Y49,AH49,AQ49,AZ49,BI49,BR49)</f>
        <v>#REF!</v>
      </c>
      <c r="CB49" s="153">
        <f t="shared" si="10"/>
        <v>0</v>
      </c>
      <c r="CC49" s="154" t="e">
        <f>SUM(#REF!,I49,R49,AA49,AJ49,AS49,BB49,BK49,BT49)</f>
        <v>#REF!</v>
      </c>
      <c r="CD49" s="155" t="e">
        <f>SUM(#REF!,J49,S49,AB49,AK49,AT49,BC49,BL49,BU49)</f>
        <v>#REF!</v>
      </c>
      <c r="CE49" s="153">
        <f t="shared" si="11"/>
        <v>0</v>
      </c>
      <c r="CF49" s="154">
        <f t="shared" si="8"/>
        <v>0</v>
      </c>
      <c r="CG49" s="155">
        <f t="shared" si="9"/>
        <v>0</v>
      </c>
      <c r="CH49" s="47"/>
    </row>
    <row r="50" spans="3:86" x14ac:dyDescent="0.3">
      <c r="C50" s="13" t="str">
        <f t="shared" si="13"/>
        <v>Data Steward</v>
      </c>
      <c r="D50" s="11" t="s">
        <v>117</v>
      </c>
      <c r="E50" s="124"/>
      <c r="F50" s="125"/>
      <c r="G50" s="126"/>
      <c r="H50" s="124"/>
      <c r="I50" s="125"/>
      <c r="J50" s="126"/>
      <c r="K50" s="124"/>
      <c r="L50" s="125"/>
      <c r="M50" s="126"/>
      <c r="N50" s="124"/>
      <c r="O50" s="125"/>
      <c r="P50" s="126"/>
      <c r="Q50" s="124"/>
      <c r="R50" s="125"/>
      <c r="S50" s="126"/>
      <c r="T50" s="124"/>
      <c r="U50" s="125"/>
      <c r="V50" s="126"/>
      <c r="W50" s="124"/>
      <c r="X50" s="125"/>
      <c r="Y50" s="126"/>
      <c r="Z50" s="124"/>
      <c r="AA50" s="125"/>
      <c r="AB50" s="126"/>
      <c r="AC50" s="124"/>
      <c r="AD50" s="125"/>
      <c r="AE50" s="126"/>
      <c r="AF50" s="124"/>
      <c r="AG50" s="125"/>
      <c r="AH50" s="126"/>
      <c r="AI50" s="124"/>
      <c r="AJ50" s="125"/>
      <c r="AK50" s="126"/>
      <c r="AL50" s="124"/>
      <c r="AM50" s="125"/>
      <c r="AN50" s="126"/>
      <c r="AO50" s="124"/>
      <c r="AP50" s="125"/>
      <c r="AQ50" s="126"/>
      <c r="AR50" s="124"/>
      <c r="AS50" s="125"/>
      <c r="AT50" s="126"/>
      <c r="AU50" s="124"/>
      <c r="AV50" s="125"/>
      <c r="AW50" s="126"/>
      <c r="AX50" s="124"/>
      <c r="AY50" s="125"/>
      <c r="AZ50" s="126"/>
      <c r="BA50" s="124"/>
      <c r="BB50" s="125"/>
      <c r="BC50" s="126"/>
      <c r="BD50" s="124"/>
      <c r="BE50" s="125"/>
      <c r="BF50" s="126"/>
      <c r="BG50" s="124"/>
      <c r="BH50" s="125"/>
      <c r="BI50" s="126"/>
      <c r="BJ50" s="124"/>
      <c r="BK50" s="125"/>
      <c r="BL50" s="126"/>
      <c r="BM50" s="124"/>
      <c r="BN50" s="125"/>
      <c r="BO50" s="126"/>
      <c r="BP50" s="124"/>
      <c r="BQ50" s="125"/>
      <c r="BR50" s="126"/>
      <c r="BS50" s="124"/>
      <c r="BT50" s="125"/>
      <c r="BU50" s="126"/>
      <c r="BV50" s="124"/>
      <c r="BW50" s="125"/>
      <c r="BX50" s="126"/>
      <c r="BY50" s="153">
        <f t="shared" si="12"/>
        <v>0</v>
      </c>
      <c r="BZ50" s="154" t="e">
        <f>SUM(#REF!,F50,O50,X50,AG50,AP50,AY50,BH50,BQ50)</f>
        <v>#REF!</v>
      </c>
      <c r="CA50" s="155" t="e">
        <f>SUM(#REF!,G50,P50,Y50,AH50,AQ50,AZ50,BI50,BR50)</f>
        <v>#REF!</v>
      </c>
      <c r="CB50" s="153">
        <f t="shared" si="10"/>
        <v>0</v>
      </c>
      <c r="CC50" s="154" t="e">
        <f>SUM(#REF!,I50,R50,AA50,AJ50,AS50,BB50,BK50,BT50)</f>
        <v>#REF!</v>
      </c>
      <c r="CD50" s="155" t="e">
        <f>SUM(#REF!,J50,S50,AB50,AK50,AT50,BC50,BL50,BU50)</f>
        <v>#REF!</v>
      </c>
      <c r="CE50" s="153">
        <f t="shared" si="11"/>
        <v>0</v>
      </c>
      <c r="CF50" s="154">
        <f t="shared" si="8"/>
        <v>0</v>
      </c>
      <c r="CG50" s="155">
        <f t="shared" si="9"/>
        <v>0</v>
      </c>
      <c r="CH50" s="47"/>
    </row>
    <row r="51" spans="3:86" x14ac:dyDescent="0.3">
      <c r="C51" s="13" t="str">
        <f t="shared" si="13"/>
        <v>Data Steward</v>
      </c>
      <c r="D51" s="11" t="s">
        <v>177</v>
      </c>
      <c r="E51" s="124"/>
      <c r="F51" s="125"/>
      <c r="G51" s="126"/>
      <c r="H51" s="124"/>
      <c r="I51" s="125"/>
      <c r="J51" s="126"/>
      <c r="K51" s="124"/>
      <c r="L51" s="125"/>
      <c r="M51" s="126"/>
      <c r="N51" s="124"/>
      <c r="O51" s="125"/>
      <c r="P51" s="126"/>
      <c r="Q51" s="124"/>
      <c r="R51" s="125"/>
      <c r="S51" s="126"/>
      <c r="T51" s="124"/>
      <c r="U51" s="125"/>
      <c r="V51" s="126"/>
      <c r="W51" s="124"/>
      <c r="X51" s="125"/>
      <c r="Y51" s="126"/>
      <c r="Z51" s="124"/>
      <c r="AA51" s="125"/>
      <c r="AB51" s="126"/>
      <c r="AC51" s="124"/>
      <c r="AD51" s="125"/>
      <c r="AE51" s="126"/>
      <c r="AF51" s="124"/>
      <c r="AG51" s="125"/>
      <c r="AH51" s="126"/>
      <c r="AI51" s="124"/>
      <c r="AJ51" s="125"/>
      <c r="AK51" s="126"/>
      <c r="AL51" s="124"/>
      <c r="AM51" s="125"/>
      <c r="AN51" s="126"/>
      <c r="AO51" s="124"/>
      <c r="AP51" s="125"/>
      <c r="AQ51" s="126"/>
      <c r="AR51" s="124"/>
      <c r="AS51" s="125"/>
      <c r="AT51" s="126"/>
      <c r="AU51" s="124"/>
      <c r="AV51" s="125"/>
      <c r="AW51" s="126"/>
      <c r="AX51" s="124"/>
      <c r="AY51" s="125"/>
      <c r="AZ51" s="126"/>
      <c r="BA51" s="124"/>
      <c r="BB51" s="125"/>
      <c r="BC51" s="126"/>
      <c r="BD51" s="124"/>
      <c r="BE51" s="125"/>
      <c r="BF51" s="126"/>
      <c r="BG51" s="124"/>
      <c r="BH51" s="125"/>
      <c r="BI51" s="126"/>
      <c r="BJ51" s="124"/>
      <c r="BK51" s="125"/>
      <c r="BL51" s="126"/>
      <c r="BM51" s="124"/>
      <c r="BN51" s="125"/>
      <c r="BO51" s="126"/>
      <c r="BP51" s="124"/>
      <c r="BQ51" s="125"/>
      <c r="BR51" s="126"/>
      <c r="BS51" s="124"/>
      <c r="BT51" s="125"/>
      <c r="BU51" s="126"/>
      <c r="BV51" s="124"/>
      <c r="BW51" s="125"/>
      <c r="BX51" s="126"/>
      <c r="BY51" s="153">
        <f t="shared" si="12"/>
        <v>0</v>
      </c>
      <c r="BZ51" s="154" t="e">
        <f>SUM(#REF!,F51,O51,X51,AG51,AP51,AY51,BH51,BQ51)</f>
        <v>#REF!</v>
      </c>
      <c r="CA51" s="155" t="e">
        <f>SUM(#REF!,G51,P51,Y51,AH51,AQ51,AZ51,BI51,BR51)</f>
        <v>#REF!</v>
      </c>
      <c r="CB51" s="153">
        <f t="shared" si="10"/>
        <v>0</v>
      </c>
      <c r="CC51" s="154" t="e">
        <f>SUM(#REF!,I51,R51,AA51,AJ51,AS51,BB51,BK51,BT51)</f>
        <v>#REF!</v>
      </c>
      <c r="CD51" s="155" t="e">
        <f>SUM(#REF!,J51,S51,AB51,AK51,AT51,BC51,BL51,BU51)</f>
        <v>#REF!</v>
      </c>
      <c r="CE51" s="153">
        <f t="shared" si="11"/>
        <v>0</v>
      </c>
      <c r="CF51" s="154">
        <f t="shared" si="8"/>
        <v>0</v>
      </c>
      <c r="CG51" s="155">
        <f t="shared" si="9"/>
        <v>0</v>
      </c>
      <c r="CH51" s="47"/>
    </row>
    <row r="52" spans="3:86" ht="16.2" thickBot="1" x14ac:dyDescent="0.35">
      <c r="C52" s="16" t="str">
        <f t="shared" si="13"/>
        <v>Data Steward</v>
      </c>
      <c r="D52" s="17" t="s">
        <v>116</v>
      </c>
      <c r="E52" s="150"/>
      <c r="F52" s="151"/>
      <c r="G52" s="152"/>
      <c r="H52" s="150"/>
      <c r="I52" s="151"/>
      <c r="J52" s="152"/>
      <c r="K52" s="150"/>
      <c r="L52" s="151"/>
      <c r="M52" s="152"/>
      <c r="N52" s="150"/>
      <c r="O52" s="151"/>
      <c r="P52" s="152"/>
      <c r="Q52" s="150"/>
      <c r="R52" s="151"/>
      <c r="S52" s="152"/>
      <c r="T52" s="150"/>
      <c r="U52" s="151"/>
      <c r="V52" s="152"/>
      <c r="W52" s="150"/>
      <c r="X52" s="151"/>
      <c r="Y52" s="152"/>
      <c r="Z52" s="150"/>
      <c r="AA52" s="151"/>
      <c r="AB52" s="152"/>
      <c r="AC52" s="150"/>
      <c r="AD52" s="151"/>
      <c r="AE52" s="152"/>
      <c r="AF52" s="150"/>
      <c r="AG52" s="151"/>
      <c r="AH52" s="152"/>
      <c r="AI52" s="150"/>
      <c r="AJ52" s="151"/>
      <c r="AK52" s="152"/>
      <c r="AL52" s="150"/>
      <c r="AM52" s="151"/>
      <c r="AN52" s="152"/>
      <c r="AO52" s="150"/>
      <c r="AP52" s="151"/>
      <c r="AQ52" s="152"/>
      <c r="AR52" s="150"/>
      <c r="AS52" s="151"/>
      <c r="AT52" s="152"/>
      <c r="AU52" s="150"/>
      <c r="AV52" s="151"/>
      <c r="AW52" s="152"/>
      <c r="AX52" s="150"/>
      <c r="AY52" s="151"/>
      <c r="AZ52" s="152"/>
      <c r="BA52" s="150"/>
      <c r="BB52" s="151"/>
      <c r="BC52" s="152"/>
      <c r="BD52" s="150"/>
      <c r="BE52" s="151"/>
      <c r="BF52" s="152"/>
      <c r="BG52" s="150"/>
      <c r="BH52" s="151"/>
      <c r="BI52" s="152"/>
      <c r="BJ52" s="150"/>
      <c r="BK52" s="151"/>
      <c r="BL52" s="152"/>
      <c r="BM52" s="150"/>
      <c r="BN52" s="151"/>
      <c r="BO52" s="152"/>
      <c r="BP52" s="150"/>
      <c r="BQ52" s="151"/>
      <c r="BR52" s="152"/>
      <c r="BS52" s="150"/>
      <c r="BT52" s="151"/>
      <c r="BU52" s="152"/>
      <c r="BV52" s="150"/>
      <c r="BW52" s="151"/>
      <c r="BX52" s="152"/>
      <c r="BY52" s="156">
        <f t="shared" si="12"/>
        <v>0</v>
      </c>
      <c r="BZ52" s="157" t="e">
        <f>SUM(#REF!,F52,O52,X52,AG52,AP52,AY52,BH52,BQ52)</f>
        <v>#REF!</v>
      </c>
      <c r="CA52" s="158" t="e">
        <f>SUM(#REF!,G52,P52,Y52,AH52,AQ52,AZ52,BI52,BR52)</f>
        <v>#REF!</v>
      </c>
      <c r="CB52" s="156">
        <f t="shared" si="10"/>
        <v>0</v>
      </c>
      <c r="CC52" s="157" t="e">
        <f>SUM(#REF!,I52,R52,AA52,AJ52,AS52,BB52,BK52,BT52)</f>
        <v>#REF!</v>
      </c>
      <c r="CD52" s="158" t="e">
        <f>SUM(#REF!,J52,S52,AB52,AK52,AT52,BC52,BL52,BU52)</f>
        <v>#REF!</v>
      </c>
      <c r="CE52" s="156">
        <f t="shared" si="11"/>
        <v>0</v>
      </c>
      <c r="CF52" s="157">
        <f t="shared" si="8"/>
        <v>0</v>
      </c>
      <c r="CG52" s="158">
        <f t="shared" si="9"/>
        <v>0</v>
      </c>
      <c r="CH52" s="47"/>
    </row>
    <row r="53" spans="3:86" x14ac:dyDescent="0.3">
      <c r="C53" s="14" t="str">
        <f>'Long Term Rates'!C17</f>
        <v>Data Warehouse Analyst</v>
      </c>
      <c r="D53" s="15" t="s">
        <v>174</v>
      </c>
      <c r="E53" s="124"/>
      <c r="F53" s="125"/>
      <c r="G53" s="126"/>
      <c r="H53" s="124"/>
      <c r="I53" s="125"/>
      <c r="J53" s="126"/>
      <c r="K53" s="124"/>
      <c r="L53" s="125"/>
      <c r="M53" s="126"/>
      <c r="N53" s="124"/>
      <c r="O53" s="125"/>
      <c r="P53" s="126"/>
      <c r="Q53" s="124"/>
      <c r="R53" s="125"/>
      <c r="S53" s="126"/>
      <c r="T53" s="124"/>
      <c r="U53" s="125"/>
      <c r="V53" s="126"/>
      <c r="W53" s="124"/>
      <c r="X53" s="125"/>
      <c r="Y53" s="126"/>
      <c r="Z53" s="124"/>
      <c r="AA53" s="125"/>
      <c r="AB53" s="126"/>
      <c r="AC53" s="124"/>
      <c r="AD53" s="125"/>
      <c r="AE53" s="126"/>
      <c r="AF53" s="124"/>
      <c r="AG53" s="125"/>
      <c r="AH53" s="126"/>
      <c r="AI53" s="124"/>
      <c r="AJ53" s="125"/>
      <c r="AK53" s="126"/>
      <c r="AL53" s="124"/>
      <c r="AM53" s="125"/>
      <c r="AN53" s="126"/>
      <c r="AO53" s="124"/>
      <c r="AP53" s="125"/>
      <c r="AQ53" s="126"/>
      <c r="AR53" s="124"/>
      <c r="AS53" s="125"/>
      <c r="AT53" s="126"/>
      <c r="AU53" s="124"/>
      <c r="AV53" s="125"/>
      <c r="AW53" s="126"/>
      <c r="AX53" s="124"/>
      <c r="AY53" s="125"/>
      <c r="AZ53" s="126"/>
      <c r="BA53" s="124"/>
      <c r="BB53" s="125"/>
      <c r="BC53" s="126"/>
      <c r="BD53" s="124"/>
      <c r="BE53" s="125"/>
      <c r="BF53" s="126"/>
      <c r="BG53" s="124"/>
      <c r="BH53" s="125"/>
      <c r="BI53" s="126"/>
      <c r="BJ53" s="124"/>
      <c r="BK53" s="125"/>
      <c r="BL53" s="126"/>
      <c r="BM53" s="124"/>
      <c r="BN53" s="125"/>
      <c r="BO53" s="126"/>
      <c r="BP53" s="124"/>
      <c r="BQ53" s="125"/>
      <c r="BR53" s="126"/>
      <c r="BS53" s="124"/>
      <c r="BT53" s="125"/>
      <c r="BU53" s="126"/>
      <c r="BV53" s="124"/>
      <c r="BW53" s="125"/>
      <c r="BX53" s="126"/>
      <c r="BY53" s="159">
        <f t="shared" si="12"/>
        <v>0</v>
      </c>
      <c r="BZ53" s="160" t="e">
        <f>SUM(#REF!,F53,O53,X53,AG53,AP53,AY53,BH53,BQ53)</f>
        <v>#REF!</v>
      </c>
      <c r="CA53" s="161" t="e">
        <f>SUM(#REF!,G53,P53,Y53,AH53,AQ53,AZ53,BI53,BR53)</f>
        <v>#REF!</v>
      </c>
      <c r="CB53" s="159">
        <f t="shared" si="10"/>
        <v>0</v>
      </c>
      <c r="CC53" s="160" t="e">
        <f>SUM(#REF!,I53,R53,AA53,AJ53,AS53,BB53,BK53,BT53)</f>
        <v>#REF!</v>
      </c>
      <c r="CD53" s="161" t="e">
        <f>SUM(#REF!,J53,S53,AB53,AK53,AT53,BC53,BL53,BU53)</f>
        <v>#REF!</v>
      </c>
      <c r="CE53" s="159">
        <f t="shared" si="11"/>
        <v>0</v>
      </c>
      <c r="CF53" s="160">
        <f t="shared" si="8"/>
        <v>0</v>
      </c>
      <c r="CG53" s="161">
        <f t="shared" si="9"/>
        <v>0</v>
      </c>
      <c r="CH53" s="47"/>
    </row>
    <row r="54" spans="3:86" x14ac:dyDescent="0.3">
      <c r="C54" s="13" t="str">
        <f t="shared" si="13"/>
        <v>Data Warehouse Analyst</v>
      </c>
      <c r="D54" s="11" t="s">
        <v>175</v>
      </c>
      <c r="E54" s="124"/>
      <c r="F54" s="125"/>
      <c r="G54" s="126"/>
      <c r="H54" s="124"/>
      <c r="I54" s="125"/>
      <c r="J54" s="126"/>
      <c r="K54" s="124"/>
      <c r="L54" s="125"/>
      <c r="M54" s="126"/>
      <c r="N54" s="124"/>
      <c r="O54" s="125"/>
      <c r="P54" s="126"/>
      <c r="Q54" s="124"/>
      <c r="R54" s="125"/>
      <c r="S54" s="126"/>
      <c r="T54" s="124"/>
      <c r="U54" s="125"/>
      <c r="V54" s="126"/>
      <c r="W54" s="124"/>
      <c r="X54" s="125"/>
      <c r="Y54" s="126"/>
      <c r="Z54" s="124"/>
      <c r="AA54" s="125"/>
      <c r="AB54" s="126"/>
      <c r="AC54" s="124"/>
      <c r="AD54" s="125"/>
      <c r="AE54" s="126"/>
      <c r="AF54" s="124"/>
      <c r="AG54" s="125"/>
      <c r="AH54" s="126"/>
      <c r="AI54" s="124"/>
      <c r="AJ54" s="125"/>
      <c r="AK54" s="126"/>
      <c r="AL54" s="124"/>
      <c r="AM54" s="125"/>
      <c r="AN54" s="126"/>
      <c r="AO54" s="124"/>
      <c r="AP54" s="125"/>
      <c r="AQ54" s="126"/>
      <c r="AR54" s="124"/>
      <c r="AS54" s="125"/>
      <c r="AT54" s="126"/>
      <c r="AU54" s="124"/>
      <c r="AV54" s="125"/>
      <c r="AW54" s="126"/>
      <c r="AX54" s="124"/>
      <c r="AY54" s="125"/>
      <c r="AZ54" s="126"/>
      <c r="BA54" s="124"/>
      <c r="BB54" s="125"/>
      <c r="BC54" s="126"/>
      <c r="BD54" s="124"/>
      <c r="BE54" s="125"/>
      <c r="BF54" s="126"/>
      <c r="BG54" s="124"/>
      <c r="BH54" s="125"/>
      <c r="BI54" s="126"/>
      <c r="BJ54" s="124"/>
      <c r="BK54" s="125"/>
      <c r="BL54" s="126"/>
      <c r="BM54" s="124"/>
      <c r="BN54" s="125"/>
      <c r="BO54" s="126"/>
      <c r="BP54" s="124"/>
      <c r="BQ54" s="125"/>
      <c r="BR54" s="126"/>
      <c r="BS54" s="124"/>
      <c r="BT54" s="125"/>
      <c r="BU54" s="126"/>
      <c r="BV54" s="124"/>
      <c r="BW54" s="125"/>
      <c r="BX54" s="126"/>
      <c r="BY54" s="153">
        <f t="shared" si="12"/>
        <v>0</v>
      </c>
      <c r="BZ54" s="154" t="e">
        <f>SUM(#REF!,F54,O54,X54,AG54,AP54,AY54,BH54,BQ54)</f>
        <v>#REF!</v>
      </c>
      <c r="CA54" s="155" t="e">
        <f>SUM(#REF!,G54,P54,Y54,AH54,AQ54,AZ54,BI54,BR54)</f>
        <v>#REF!</v>
      </c>
      <c r="CB54" s="153">
        <f t="shared" si="10"/>
        <v>0</v>
      </c>
      <c r="CC54" s="154" t="e">
        <f>SUM(#REF!,I54,R54,AA54,AJ54,AS54,BB54,BK54,BT54)</f>
        <v>#REF!</v>
      </c>
      <c r="CD54" s="155" t="e">
        <f>SUM(#REF!,J54,S54,AB54,AK54,AT54,BC54,BL54,BU54)</f>
        <v>#REF!</v>
      </c>
      <c r="CE54" s="153">
        <f t="shared" si="11"/>
        <v>0</v>
      </c>
      <c r="CF54" s="154">
        <f t="shared" si="8"/>
        <v>0</v>
      </c>
      <c r="CG54" s="155">
        <f t="shared" si="9"/>
        <v>0</v>
      </c>
      <c r="CH54" s="47"/>
    </row>
    <row r="55" spans="3:86" x14ac:dyDescent="0.3">
      <c r="C55" s="13" t="str">
        <f t="shared" si="13"/>
        <v>Data Warehouse Analyst</v>
      </c>
      <c r="D55" s="11" t="s">
        <v>176</v>
      </c>
      <c r="E55" s="124"/>
      <c r="F55" s="125"/>
      <c r="G55" s="126"/>
      <c r="H55" s="124"/>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26"/>
      <c r="AI55" s="124"/>
      <c r="AJ55" s="125"/>
      <c r="AK55" s="126"/>
      <c r="AL55" s="124"/>
      <c r="AM55" s="125"/>
      <c r="AN55" s="126"/>
      <c r="AO55" s="124"/>
      <c r="AP55" s="125"/>
      <c r="AQ55" s="126"/>
      <c r="AR55" s="124"/>
      <c r="AS55" s="125"/>
      <c r="AT55" s="126"/>
      <c r="AU55" s="124"/>
      <c r="AV55" s="125"/>
      <c r="AW55" s="126"/>
      <c r="AX55" s="124"/>
      <c r="AY55" s="125"/>
      <c r="AZ55" s="126"/>
      <c r="BA55" s="124"/>
      <c r="BB55" s="125"/>
      <c r="BC55" s="126"/>
      <c r="BD55" s="124"/>
      <c r="BE55" s="125"/>
      <c r="BF55" s="126"/>
      <c r="BG55" s="124"/>
      <c r="BH55" s="125"/>
      <c r="BI55" s="126"/>
      <c r="BJ55" s="124"/>
      <c r="BK55" s="125"/>
      <c r="BL55" s="126"/>
      <c r="BM55" s="124"/>
      <c r="BN55" s="125"/>
      <c r="BO55" s="126"/>
      <c r="BP55" s="124"/>
      <c r="BQ55" s="125"/>
      <c r="BR55" s="126"/>
      <c r="BS55" s="124"/>
      <c r="BT55" s="125"/>
      <c r="BU55" s="126"/>
      <c r="BV55" s="124"/>
      <c r="BW55" s="125"/>
      <c r="BX55" s="126"/>
      <c r="BY55" s="153">
        <f t="shared" si="12"/>
        <v>0</v>
      </c>
      <c r="BZ55" s="154" t="e">
        <f>SUM(#REF!,F55,O55,X55,AG55,AP55,AY55,BH55,BQ55)</f>
        <v>#REF!</v>
      </c>
      <c r="CA55" s="155" t="e">
        <f>SUM(#REF!,G55,P55,Y55,AH55,AQ55,AZ55,BI55,BR55)</f>
        <v>#REF!</v>
      </c>
      <c r="CB55" s="153">
        <f t="shared" si="10"/>
        <v>0</v>
      </c>
      <c r="CC55" s="154" t="e">
        <f>SUM(#REF!,I55,R55,AA55,AJ55,AS55,BB55,BK55,BT55)</f>
        <v>#REF!</v>
      </c>
      <c r="CD55" s="155" t="e">
        <f>SUM(#REF!,J55,S55,AB55,AK55,AT55,BC55,BL55,BU55)</f>
        <v>#REF!</v>
      </c>
      <c r="CE55" s="153">
        <f t="shared" si="11"/>
        <v>0</v>
      </c>
      <c r="CF55" s="154">
        <f t="shared" si="8"/>
        <v>0</v>
      </c>
      <c r="CG55" s="155">
        <f t="shared" si="9"/>
        <v>0</v>
      </c>
      <c r="CH55" s="47"/>
    </row>
    <row r="56" spans="3:86" x14ac:dyDescent="0.3">
      <c r="C56" s="13" t="str">
        <f t="shared" si="13"/>
        <v>Data Warehouse Analyst</v>
      </c>
      <c r="D56" s="11" t="s">
        <v>115</v>
      </c>
      <c r="E56" s="124"/>
      <c r="F56" s="125"/>
      <c r="G56" s="126"/>
      <c r="H56" s="124"/>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26"/>
      <c r="AI56" s="124"/>
      <c r="AJ56" s="125"/>
      <c r="AK56" s="126"/>
      <c r="AL56" s="124"/>
      <c r="AM56" s="125"/>
      <c r="AN56" s="126"/>
      <c r="AO56" s="124"/>
      <c r="AP56" s="125"/>
      <c r="AQ56" s="126"/>
      <c r="AR56" s="124"/>
      <c r="AS56" s="125"/>
      <c r="AT56" s="126"/>
      <c r="AU56" s="124"/>
      <c r="AV56" s="125"/>
      <c r="AW56" s="126"/>
      <c r="AX56" s="124"/>
      <c r="AY56" s="125"/>
      <c r="AZ56" s="126"/>
      <c r="BA56" s="124"/>
      <c r="BB56" s="125"/>
      <c r="BC56" s="126"/>
      <c r="BD56" s="124"/>
      <c r="BE56" s="125"/>
      <c r="BF56" s="126"/>
      <c r="BG56" s="124"/>
      <c r="BH56" s="125"/>
      <c r="BI56" s="126"/>
      <c r="BJ56" s="124"/>
      <c r="BK56" s="125"/>
      <c r="BL56" s="126"/>
      <c r="BM56" s="124"/>
      <c r="BN56" s="125"/>
      <c r="BO56" s="126"/>
      <c r="BP56" s="124"/>
      <c r="BQ56" s="125"/>
      <c r="BR56" s="126"/>
      <c r="BS56" s="124"/>
      <c r="BT56" s="125"/>
      <c r="BU56" s="126"/>
      <c r="BV56" s="124"/>
      <c r="BW56" s="125"/>
      <c r="BX56" s="126"/>
      <c r="BY56" s="153">
        <f t="shared" si="12"/>
        <v>0</v>
      </c>
      <c r="BZ56" s="154" t="e">
        <f>SUM(#REF!,F56,O56,X56,AG56,AP56,AY56,BH56,BQ56)</f>
        <v>#REF!</v>
      </c>
      <c r="CA56" s="155" t="e">
        <f>SUM(#REF!,G56,P56,Y56,AH56,AQ56,AZ56,BI56,BR56)</f>
        <v>#REF!</v>
      </c>
      <c r="CB56" s="153">
        <f t="shared" si="10"/>
        <v>0</v>
      </c>
      <c r="CC56" s="154" t="e">
        <f>SUM(#REF!,I56,R56,AA56,AJ56,AS56,BB56,BK56,BT56)</f>
        <v>#REF!</v>
      </c>
      <c r="CD56" s="155" t="e">
        <f>SUM(#REF!,J56,S56,AB56,AK56,AT56,BC56,BL56,BU56)</f>
        <v>#REF!</v>
      </c>
      <c r="CE56" s="153">
        <f t="shared" si="11"/>
        <v>0</v>
      </c>
      <c r="CF56" s="154">
        <f t="shared" si="8"/>
        <v>0</v>
      </c>
      <c r="CG56" s="155">
        <f t="shared" si="9"/>
        <v>0</v>
      </c>
      <c r="CH56" s="47"/>
    </row>
    <row r="57" spans="3:86" x14ac:dyDescent="0.3">
      <c r="C57" s="13" t="str">
        <f t="shared" si="13"/>
        <v>Data Warehouse Analyst</v>
      </c>
      <c r="D57" s="11" t="s">
        <v>117</v>
      </c>
      <c r="E57" s="124"/>
      <c r="F57" s="125"/>
      <c r="G57" s="126"/>
      <c r="H57" s="124"/>
      <c r="I57" s="125"/>
      <c r="J57" s="126"/>
      <c r="K57" s="124"/>
      <c r="L57" s="125"/>
      <c r="M57" s="126"/>
      <c r="N57" s="124"/>
      <c r="O57" s="125"/>
      <c r="P57" s="126"/>
      <c r="Q57" s="124"/>
      <c r="R57" s="125"/>
      <c r="S57" s="126"/>
      <c r="T57" s="124"/>
      <c r="U57" s="125"/>
      <c r="V57" s="126"/>
      <c r="W57" s="124"/>
      <c r="X57" s="125"/>
      <c r="Y57" s="126"/>
      <c r="Z57" s="124"/>
      <c r="AA57" s="125"/>
      <c r="AB57" s="126"/>
      <c r="AC57" s="124"/>
      <c r="AD57" s="125"/>
      <c r="AE57" s="126"/>
      <c r="AF57" s="124"/>
      <c r="AG57" s="125"/>
      <c r="AH57" s="126"/>
      <c r="AI57" s="124"/>
      <c r="AJ57" s="125"/>
      <c r="AK57" s="126"/>
      <c r="AL57" s="124"/>
      <c r="AM57" s="125"/>
      <c r="AN57" s="126"/>
      <c r="AO57" s="124"/>
      <c r="AP57" s="125"/>
      <c r="AQ57" s="126"/>
      <c r="AR57" s="124"/>
      <c r="AS57" s="125"/>
      <c r="AT57" s="126"/>
      <c r="AU57" s="124"/>
      <c r="AV57" s="125"/>
      <c r="AW57" s="126"/>
      <c r="AX57" s="124"/>
      <c r="AY57" s="125"/>
      <c r="AZ57" s="126"/>
      <c r="BA57" s="124"/>
      <c r="BB57" s="125"/>
      <c r="BC57" s="126"/>
      <c r="BD57" s="124"/>
      <c r="BE57" s="125"/>
      <c r="BF57" s="126"/>
      <c r="BG57" s="124"/>
      <c r="BH57" s="125"/>
      <c r="BI57" s="126"/>
      <c r="BJ57" s="124"/>
      <c r="BK57" s="125"/>
      <c r="BL57" s="126"/>
      <c r="BM57" s="124"/>
      <c r="BN57" s="125"/>
      <c r="BO57" s="126"/>
      <c r="BP57" s="124"/>
      <c r="BQ57" s="125"/>
      <c r="BR57" s="126"/>
      <c r="BS57" s="124"/>
      <c r="BT57" s="125"/>
      <c r="BU57" s="126"/>
      <c r="BV57" s="124"/>
      <c r="BW57" s="125"/>
      <c r="BX57" s="126"/>
      <c r="BY57" s="153">
        <f t="shared" si="12"/>
        <v>0</v>
      </c>
      <c r="BZ57" s="154" t="e">
        <f>SUM(#REF!,F57,O57,X57,AG57,AP57,AY57,BH57,BQ57)</f>
        <v>#REF!</v>
      </c>
      <c r="CA57" s="155" t="e">
        <f>SUM(#REF!,G57,P57,Y57,AH57,AQ57,AZ57,BI57,BR57)</f>
        <v>#REF!</v>
      </c>
      <c r="CB57" s="153">
        <f t="shared" si="10"/>
        <v>0</v>
      </c>
      <c r="CC57" s="154" t="e">
        <f>SUM(#REF!,I57,R57,AA57,AJ57,AS57,BB57,BK57,BT57)</f>
        <v>#REF!</v>
      </c>
      <c r="CD57" s="155" t="e">
        <f>SUM(#REF!,J57,S57,AB57,AK57,AT57,BC57,BL57,BU57)</f>
        <v>#REF!</v>
      </c>
      <c r="CE57" s="153">
        <f t="shared" si="11"/>
        <v>0</v>
      </c>
      <c r="CF57" s="154">
        <f t="shared" si="8"/>
        <v>0</v>
      </c>
      <c r="CG57" s="155">
        <f t="shared" si="9"/>
        <v>0</v>
      </c>
      <c r="CH57" s="47"/>
    </row>
    <row r="58" spans="3:86" x14ac:dyDescent="0.3">
      <c r="C58" s="13" t="str">
        <f t="shared" si="13"/>
        <v>Data Warehouse Analyst</v>
      </c>
      <c r="D58" s="11" t="s">
        <v>177</v>
      </c>
      <c r="E58" s="124"/>
      <c r="F58" s="125"/>
      <c r="G58" s="126"/>
      <c r="H58" s="124"/>
      <c r="I58" s="125"/>
      <c r="J58" s="126"/>
      <c r="K58" s="124"/>
      <c r="L58" s="125"/>
      <c r="M58" s="126"/>
      <c r="N58" s="124"/>
      <c r="O58" s="125"/>
      <c r="P58" s="126"/>
      <c r="Q58" s="124"/>
      <c r="R58" s="125"/>
      <c r="S58" s="126"/>
      <c r="T58" s="124"/>
      <c r="U58" s="125"/>
      <c r="V58" s="126"/>
      <c r="W58" s="124"/>
      <c r="X58" s="125"/>
      <c r="Y58" s="126"/>
      <c r="Z58" s="124"/>
      <c r="AA58" s="125"/>
      <c r="AB58" s="126"/>
      <c r="AC58" s="124"/>
      <c r="AD58" s="125"/>
      <c r="AE58" s="126"/>
      <c r="AF58" s="124"/>
      <c r="AG58" s="125"/>
      <c r="AH58" s="126"/>
      <c r="AI58" s="124"/>
      <c r="AJ58" s="125"/>
      <c r="AK58" s="126"/>
      <c r="AL58" s="124"/>
      <c r="AM58" s="125"/>
      <c r="AN58" s="126"/>
      <c r="AO58" s="124"/>
      <c r="AP58" s="125"/>
      <c r="AQ58" s="126"/>
      <c r="AR58" s="124"/>
      <c r="AS58" s="125"/>
      <c r="AT58" s="126"/>
      <c r="AU58" s="124"/>
      <c r="AV58" s="125"/>
      <c r="AW58" s="126"/>
      <c r="AX58" s="124"/>
      <c r="AY58" s="125"/>
      <c r="AZ58" s="126"/>
      <c r="BA58" s="124"/>
      <c r="BB58" s="125"/>
      <c r="BC58" s="126"/>
      <c r="BD58" s="124"/>
      <c r="BE58" s="125"/>
      <c r="BF58" s="126"/>
      <c r="BG58" s="124"/>
      <c r="BH58" s="125"/>
      <c r="BI58" s="126"/>
      <c r="BJ58" s="124"/>
      <c r="BK58" s="125"/>
      <c r="BL58" s="126"/>
      <c r="BM58" s="124"/>
      <c r="BN58" s="125"/>
      <c r="BO58" s="126"/>
      <c r="BP58" s="124"/>
      <c r="BQ58" s="125"/>
      <c r="BR58" s="126"/>
      <c r="BS58" s="124"/>
      <c r="BT58" s="125"/>
      <c r="BU58" s="126"/>
      <c r="BV58" s="124"/>
      <c r="BW58" s="125"/>
      <c r="BX58" s="126"/>
      <c r="BY58" s="153">
        <f t="shared" si="12"/>
        <v>0</v>
      </c>
      <c r="BZ58" s="154" t="e">
        <f>SUM(#REF!,F58,O58,X58,AG58,AP58,AY58,BH58,BQ58)</f>
        <v>#REF!</v>
      </c>
      <c r="CA58" s="155" t="e">
        <f>SUM(#REF!,G58,P58,Y58,AH58,AQ58,AZ58,BI58,BR58)</f>
        <v>#REF!</v>
      </c>
      <c r="CB58" s="153">
        <f t="shared" si="10"/>
        <v>0</v>
      </c>
      <c r="CC58" s="154" t="e">
        <f>SUM(#REF!,I58,R58,AA58,AJ58,AS58,BB58,BK58,BT58)</f>
        <v>#REF!</v>
      </c>
      <c r="CD58" s="155" t="e">
        <f>SUM(#REF!,J58,S58,AB58,AK58,AT58,BC58,BL58,BU58)</f>
        <v>#REF!</v>
      </c>
      <c r="CE58" s="153">
        <f t="shared" si="11"/>
        <v>0</v>
      </c>
      <c r="CF58" s="154">
        <f t="shared" si="8"/>
        <v>0</v>
      </c>
      <c r="CG58" s="155">
        <f t="shared" si="9"/>
        <v>0</v>
      </c>
      <c r="CH58" s="47"/>
    </row>
    <row r="59" spans="3:86" ht="16.2" thickBot="1" x14ac:dyDescent="0.35">
      <c r="C59" s="16" t="str">
        <f t="shared" si="13"/>
        <v>Data Warehouse Analyst</v>
      </c>
      <c r="D59" s="17" t="s">
        <v>116</v>
      </c>
      <c r="E59" s="150"/>
      <c r="F59" s="151"/>
      <c r="G59" s="152"/>
      <c r="H59" s="150"/>
      <c r="I59" s="151"/>
      <c r="J59" s="152"/>
      <c r="K59" s="150"/>
      <c r="L59" s="151"/>
      <c r="M59" s="152"/>
      <c r="N59" s="150"/>
      <c r="O59" s="151"/>
      <c r="P59" s="152"/>
      <c r="Q59" s="150"/>
      <c r="R59" s="151"/>
      <c r="S59" s="152"/>
      <c r="T59" s="150"/>
      <c r="U59" s="151"/>
      <c r="V59" s="152"/>
      <c r="W59" s="150"/>
      <c r="X59" s="151"/>
      <c r="Y59" s="152"/>
      <c r="Z59" s="150"/>
      <c r="AA59" s="151"/>
      <c r="AB59" s="152"/>
      <c r="AC59" s="150"/>
      <c r="AD59" s="151"/>
      <c r="AE59" s="152"/>
      <c r="AF59" s="150"/>
      <c r="AG59" s="151"/>
      <c r="AH59" s="152"/>
      <c r="AI59" s="150"/>
      <c r="AJ59" s="151"/>
      <c r="AK59" s="152"/>
      <c r="AL59" s="150"/>
      <c r="AM59" s="151"/>
      <c r="AN59" s="152"/>
      <c r="AO59" s="150"/>
      <c r="AP59" s="151"/>
      <c r="AQ59" s="152"/>
      <c r="AR59" s="150"/>
      <c r="AS59" s="151"/>
      <c r="AT59" s="152"/>
      <c r="AU59" s="150"/>
      <c r="AV59" s="151"/>
      <c r="AW59" s="152"/>
      <c r="AX59" s="150"/>
      <c r="AY59" s="151"/>
      <c r="AZ59" s="152"/>
      <c r="BA59" s="150"/>
      <c r="BB59" s="151"/>
      <c r="BC59" s="152"/>
      <c r="BD59" s="150"/>
      <c r="BE59" s="151"/>
      <c r="BF59" s="152"/>
      <c r="BG59" s="150"/>
      <c r="BH59" s="151"/>
      <c r="BI59" s="152"/>
      <c r="BJ59" s="150"/>
      <c r="BK59" s="151"/>
      <c r="BL59" s="152"/>
      <c r="BM59" s="150"/>
      <c r="BN59" s="151"/>
      <c r="BO59" s="152"/>
      <c r="BP59" s="150"/>
      <c r="BQ59" s="151"/>
      <c r="BR59" s="152"/>
      <c r="BS59" s="150"/>
      <c r="BT59" s="151"/>
      <c r="BU59" s="152"/>
      <c r="BV59" s="150"/>
      <c r="BW59" s="151"/>
      <c r="BX59" s="152"/>
      <c r="BY59" s="156">
        <f t="shared" si="12"/>
        <v>0</v>
      </c>
      <c r="BZ59" s="157" t="e">
        <f>SUM(#REF!,F59,O59,X59,AG59,AP59,AY59,BH59,BQ59)</f>
        <v>#REF!</v>
      </c>
      <c r="CA59" s="158" t="e">
        <f>SUM(#REF!,G59,P59,Y59,AH59,AQ59,AZ59,BI59,BR59)</f>
        <v>#REF!</v>
      </c>
      <c r="CB59" s="156">
        <f t="shared" si="10"/>
        <v>0</v>
      </c>
      <c r="CC59" s="157" t="e">
        <f>SUM(#REF!,I59,R59,AA59,AJ59,AS59,BB59,BK59,BT59)</f>
        <v>#REF!</v>
      </c>
      <c r="CD59" s="158" t="e">
        <f>SUM(#REF!,J59,S59,AB59,AK59,AT59,BC59,BL59,BU59)</f>
        <v>#REF!</v>
      </c>
      <c r="CE59" s="156">
        <f t="shared" si="11"/>
        <v>0</v>
      </c>
      <c r="CF59" s="157">
        <f t="shared" si="8"/>
        <v>0</v>
      </c>
      <c r="CG59" s="158">
        <f t="shared" si="9"/>
        <v>0</v>
      </c>
      <c r="CH59" s="47"/>
    </row>
    <row r="60" spans="3:86" x14ac:dyDescent="0.3">
      <c r="C60" s="14" t="str">
        <f>'Long Term Rates'!C18</f>
        <v>Database Administrator</v>
      </c>
      <c r="D60" s="15" t="s">
        <v>174</v>
      </c>
      <c r="E60" s="124"/>
      <c r="F60" s="125"/>
      <c r="G60" s="126"/>
      <c r="H60" s="124"/>
      <c r="I60" s="125"/>
      <c r="J60" s="126"/>
      <c r="K60" s="124"/>
      <c r="L60" s="125"/>
      <c r="M60" s="126"/>
      <c r="N60" s="124"/>
      <c r="O60" s="125"/>
      <c r="P60" s="126"/>
      <c r="Q60" s="124"/>
      <c r="R60" s="125"/>
      <c r="S60" s="126"/>
      <c r="T60" s="124"/>
      <c r="U60" s="125"/>
      <c r="V60" s="126"/>
      <c r="W60" s="124"/>
      <c r="X60" s="125"/>
      <c r="Y60" s="126"/>
      <c r="Z60" s="124"/>
      <c r="AA60" s="125"/>
      <c r="AB60" s="126"/>
      <c r="AC60" s="124"/>
      <c r="AD60" s="125"/>
      <c r="AE60" s="126"/>
      <c r="AF60" s="124"/>
      <c r="AG60" s="125"/>
      <c r="AH60" s="126"/>
      <c r="AI60" s="124"/>
      <c r="AJ60" s="125"/>
      <c r="AK60" s="126"/>
      <c r="AL60" s="124"/>
      <c r="AM60" s="125"/>
      <c r="AN60" s="126"/>
      <c r="AO60" s="124"/>
      <c r="AP60" s="125"/>
      <c r="AQ60" s="126"/>
      <c r="AR60" s="124"/>
      <c r="AS60" s="125"/>
      <c r="AT60" s="126"/>
      <c r="AU60" s="124"/>
      <c r="AV60" s="125"/>
      <c r="AW60" s="126"/>
      <c r="AX60" s="124"/>
      <c r="AY60" s="125"/>
      <c r="AZ60" s="126"/>
      <c r="BA60" s="124"/>
      <c r="BB60" s="125"/>
      <c r="BC60" s="126"/>
      <c r="BD60" s="124"/>
      <c r="BE60" s="125"/>
      <c r="BF60" s="126"/>
      <c r="BG60" s="124"/>
      <c r="BH60" s="125"/>
      <c r="BI60" s="126"/>
      <c r="BJ60" s="124"/>
      <c r="BK60" s="125"/>
      <c r="BL60" s="126"/>
      <c r="BM60" s="124"/>
      <c r="BN60" s="125"/>
      <c r="BO60" s="126"/>
      <c r="BP60" s="124"/>
      <c r="BQ60" s="125"/>
      <c r="BR60" s="126"/>
      <c r="BS60" s="124"/>
      <c r="BT60" s="125"/>
      <c r="BU60" s="126"/>
      <c r="BV60" s="124"/>
      <c r="BW60" s="125"/>
      <c r="BX60" s="126"/>
      <c r="BY60" s="159">
        <f t="shared" si="12"/>
        <v>0</v>
      </c>
      <c r="BZ60" s="160" t="e">
        <f>SUM(#REF!,F60,O60,X60,AG60,AP60,AY60,BH60,BQ60)</f>
        <v>#REF!</v>
      </c>
      <c r="CA60" s="161" t="e">
        <f>SUM(#REF!,G60,P60,Y60,AH60,AQ60,AZ60,BI60,BR60)</f>
        <v>#REF!</v>
      </c>
      <c r="CB60" s="159">
        <f t="shared" si="10"/>
        <v>0</v>
      </c>
      <c r="CC60" s="160" t="e">
        <f>SUM(#REF!,I60,R60,AA60,AJ60,AS60,BB60,BK60,BT60)</f>
        <v>#REF!</v>
      </c>
      <c r="CD60" s="161" t="e">
        <f>SUM(#REF!,J60,S60,AB60,AK60,AT60,BC60,BL60,BU60)</f>
        <v>#REF!</v>
      </c>
      <c r="CE60" s="159">
        <f t="shared" si="11"/>
        <v>0</v>
      </c>
      <c r="CF60" s="160">
        <f t="shared" si="8"/>
        <v>0</v>
      </c>
      <c r="CG60" s="161">
        <f t="shared" si="9"/>
        <v>0</v>
      </c>
      <c r="CH60" s="47"/>
    </row>
    <row r="61" spans="3:86" x14ac:dyDescent="0.3">
      <c r="C61" s="13" t="str">
        <f t="shared" si="13"/>
        <v>Database Administrator</v>
      </c>
      <c r="D61" s="11" t="s">
        <v>175</v>
      </c>
      <c r="E61" s="124"/>
      <c r="F61" s="125"/>
      <c r="G61" s="126"/>
      <c r="H61" s="124"/>
      <c r="I61" s="125"/>
      <c r="J61" s="126"/>
      <c r="K61" s="124"/>
      <c r="L61" s="125"/>
      <c r="M61" s="126"/>
      <c r="N61" s="124"/>
      <c r="O61" s="125"/>
      <c r="P61" s="126"/>
      <c r="Q61" s="124"/>
      <c r="R61" s="125"/>
      <c r="S61" s="126"/>
      <c r="T61" s="124"/>
      <c r="U61" s="125"/>
      <c r="V61" s="126"/>
      <c r="W61" s="124"/>
      <c r="X61" s="125"/>
      <c r="Y61" s="126"/>
      <c r="Z61" s="124"/>
      <c r="AA61" s="125"/>
      <c r="AB61" s="126"/>
      <c r="AC61" s="124"/>
      <c r="AD61" s="125"/>
      <c r="AE61" s="126"/>
      <c r="AF61" s="124"/>
      <c r="AG61" s="125"/>
      <c r="AH61" s="126"/>
      <c r="AI61" s="124"/>
      <c r="AJ61" s="125"/>
      <c r="AK61" s="126"/>
      <c r="AL61" s="124"/>
      <c r="AM61" s="125"/>
      <c r="AN61" s="126"/>
      <c r="AO61" s="124"/>
      <c r="AP61" s="125"/>
      <c r="AQ61" s="126"/>
      <c r="AR61" s="124"/>
      <c r="AS61" s="125"/>
      <c r="AT61" s="126"/>
      <c r="AU61" s="124"/>
      <c r="AV61" s="125"/>
      <c r="AW61" s="126"/>
      <c r="AX61" s="124"/>
      <c r="AY61" s="125"/>
      <c r="AZ61" s="126"/>
      <c r="BA61" s="124"/>
      <c r="BB61" s="125"/>
      <c r="BC61" s="126"/>
      <c r="BD61" s="124"/>
      <c r="BE61" s="125"/>
      <c r="BF61" s="126"/>
      <c r="BG61" s="124"/>
      <c r="BH61" s="125"/>
      <c r="BI61" s="126"/>
      <c r="BJ61" s="124"/>
      <c r="BK61" s="125"/>
      <c r="BL61" s="126"/>
      <c r="BM61" s="124"/>
      <c r="BN61" s="125"/>
      <c r="BO61" s="126"/>
      <c r="BP61" s="124"/>
      <c r="BQ61" s="125"/>
      <c r="BR61" s="126"/>
      <c r="BS61" s="124"/>
      <c r="BT61" s="125"/>
      <c r="BU61" s="126"/>
      <c r="BV61" s="124"/>
      <c r="BW61" s="125"/>
      <c r="BX61" s="126"/>
      <c r="BY61" s="153">
        <f t="shared" si="12"/>
        <v>0</v>
      </c>
      <c r="BZ61" s="154" t="e">
        <f>SUM(#REF!,F61,O61,X61,AG61,AP61,AY61,BH61,BQ61)</f>
        <v>#REF!</v>
      </c>
      <c r="CA61" s="155" t="e">
        <f>SUM(#REF!,G61,P61,Y61,AH61,AQ61,AZ61,BI61,BR61)</f>
        <v>#REF!</v>
      </c>
      <c r="CB61" s="153">
        <f t="shared" si="10"/>
        <v>0</v>
      </c>
      <c r="CC61" s="154" t="e">
        <f>SUM(#REF!,I61,R61,AA61,AJ61,AS61,BB61,BK61,BT61)</f>
        <v>#REF!</v>
      </c>
      <c r="CD61" s="155" t="e">
        <f>SUM(#REF!,J61,S61,AB61,AK61,AT61,BC61,BL61,BU61)</f>
        <v>#REF!</v>
      </c>
      <c r="CE61" s="153">
        <f t="shared" si="11"/>
        <v>0</v>
      </c>
      <c r="CF61" s="154">
        <f t="shared" si="8"/>
        <v>0</v>
      </c>
      <c r="CG61" s="155">
        <f t="shared" si="9"/>
        <v>0</v>
      </c>
      <c r="CH61" s="47"/>
    </row>
    <row r="62" spans="3:86" x14ac:dyDescent="0.3">
      <c r="C62" s="13" t="str">
        <f t="shared" si="13"/>
        <v>Database Administrator</v>
      </c>
      <c r="D62" s="11" t="s">
        <v>176</v>
      </c>
      <c r="E62" s="124"/>
      <c r="F62" s="125"/>
      <c r="G62" s="126"/>
      <c r="H62" s="124"/>
      <c r="I62" s="125"/>
      <c r="J62" s="126"/>
      <c r="K62" s="124"/>
      <c r="L62" s="125"/>
      <c r="M62" s="126"/>
      <c r="N62" s="124"/>
      <c r="O62" s="125"/>
      <c r="P62" s="126"/>
      <c r="Q62" s="124"/>
      <c r="R62" s="125"/>
      <c r="S62" s="126"/>
      <c r="T62" s="124"/>
      <c r="U62" s="125"/>
      <c r="V62" s="126"/>
      <c r="W62" s="124"/>
      <c r="X62" s="125"/>
      <c r="Y62" s="126"/>
      <c r="Z62" s="124"/>
      <c r="AA62" s="125"/>
      <c r="AB62" s="126"/>
      <c r="AC62" s="124"/>
      <c r="AD62" s="125"/>
      <c r="AE62" s="126"/>
      <c r="AF62" s="124"/>
      <c r="AG62" s="125"/>
      <c r="AH62" s="126"/>
      <c r="AI62" s="124"/>
      <c r="AJ62" s="125"/>
      <c r="AK62" s="126"/>
      <c r="AL62" s="124"/>
      <c r="AM62" s="125"/>
      <c r="AN62" s="126"/>
      <c r="AO62" s="124"/>
      <c r="AP62" s="125"/>
      <c r="AQ62" s="126"/>
      <c r="AR62" s="124"/>
      <c r="AS62" s="125"/>
      <c r="AT62" s="126"/>
      <c r="AU62" s="124"/>
      <c r="AV62" s="125"/>
      <c r="AW62" s="126"/>
      <c r="AX62" s="124"/>
      <c r="AY62" s="125"/>
      <c r="AZ62" s="126"/>
      <c r="BA62" s="124"/>
      <c r="BB62" s="125"/>
      <c r="BC62" s="126"/>
      <c r="BD62" s="124"/>
      <c r="BE62" s="125"/>
      <c r="BF62" s="126"/>
      <c r="BG62" s="124"/>
      <c r="BH62" s="125"/>
      <c r="BI62" s="126"/>
      <c r="BJ62" s="124"/>
      <c r="BK62" s="125"/>
      <c r="BL62" s="126"/>
      <c r="BM62" s="124"/>
      <c r="BN62" s="125"/>
      <c r="BO62" s="126"/>
      <c r="BP62" s="124"/>
      <c r="BQ62" s="125"/>
      <c r="BR62" s="126"/>
      <c r="BS62" s="124"/>
      <c r="BT62" s="125"/>
      <c r="BU62" s="126"/>
      <c r="BV62" s="124"/>
      <c r="BW62" s="125"/>
      <c r="BX62" s="126"/>
      <c r="BY62" s="153">
        <f t="shared" si="12"/>
        <v>0</v>
      </c>
      <c r="BZ62" s="154" t="e">
        <f>SUM(#REF!,F62,O62,X62,AG62,AP62,AY62,BH62,BQ62)</f>
        <v>#REF!</v>
      </c>
      <c r="CA62" s="155" t="e">
        <f>SUM(#REF!,G62,P62,Y62,AH62,AQ62,AZ62,BI62,BR62)</f>
        <v>#REF!</v>
      </c>
      <c r="CB62" s="153">
        <f t="shared" si="10"/>
        <v>0</v>
      </c>
      <c r="CC62" s="154" t="e">
        <f>SUM(#REF!,I62,R62,AA62,AJ62,AS62,BB62,BK62,BT62)</f>
        <v>#REF!</v>
      </c>
      <c r="CD62" s="155" t="e">
        <f>SUM(#REF!,J62,S62,AB62,AK62,AT62,BC62,BL62,BU62)</f>
        <v>#REF!</v>
      </c>
      <c r="CE62" s="153">
        <f t="shared" si="11"/>
        <v>0</v>
      </c>
      <c r="CF62" s="154">
        <f t="shared" si="8"/>
        <v>0</v>
      </c>
      <c r="CG62" s="155">
        <f t="shared" si="9"/>
        <v>0</v>
      </c>
      <c r="CH62" s="47"/>
    </row>
    <row r="63" spans="3:86" x14ac:dyDescent="0.3">
      <c r="C63" s="13" t="str">
        <f t="shared" si="13"/>
        <v>Database Administrator</v>
      </c>
      <c r="D63" s="11" t="s">
        <v>115</v>
      </c>
      <c r="E63" s="124"/>
      <c r="F63" s="125"/>
      <c r="G63" s="126"/>
      <c r="H63" s="124"/>
      <c r="I63" s="125"/>
      <c r="J63" s="126"/>
      <c r="K63" s="124"/>
      <c r="L63" s="125"/>
      <c r="M63" s="126"/>
      <c r="N63" s="124"/>
      <c r="O63" s="125"/>
      <c r="P63" s="126"/>
      <c r="Q63" s="124"/>
      <c r="R63" s="125"/>
      <c r="S63" s="126"/>
      <c r="T63" s="124"/>
      <c r="U63" s="125"/>
      <c r="V63" s="126"/>
      <c r="W63" s="124"/>
      <c r="X63" s="125"/>
      <c r="Y63" s="126"/>
      <c r="Z63" s="124"/>
      <c r="AA63" s="125"/>
      <c r="AB63" s="126"/>
      <c r="AC63" s="124"/>
      <c r="AD63" s="125"/>
      <c r="AE63" s="126"/>
      <c r="AF63" s="124"/>
      <c r="AG63" s="125"/>
      <c r="AH63" s="126"/>
      <c r="AI63" s="124"/>
      <c r="AJ63" s="125"/>
      <c r="AK63" s="126"/>
      <c r="AL63" s="124"/>
      <c r="AM63" s="125"/>
      <c r="AN63" s="126"/>
      <c r="AO63" s="124"/>
      <c r="AP63" s="125"/>
      <c r="AQ63" s="126"/>
      <c r="AR63" s="124"/>
      <c r="AS63" s="125"/>
      <c r="AT63" s="126"/>
      <c r="AU63" s="124"/>
      <c r="AV63" s="125"/>
      <c r="AW63" s="126"/>
      <c r="AX63" s="124"/>
      <c r="AY63" s="125"/>
      <c r="AZ63" s="126"/>
      <c r="BA63" s="124"/>
      <c r="BB63" s="125"/>
      <c r="BC63" s="126"/>
      <c r="BD63" s="124"/>
      <c r="BE63" s="125"/>
      <c r="BF63" s="126"/>
      <c r="BG63" s="124"/>
      <c r="BH63" s="125"/>
      <c r="BI63" s="126"/>
      <c r="BJ63" s="124"/>
      <c r="BK63" s="125"/>
      <c r="BL63" s="126"/>
      <c r="BM63" s="124"/>
      <c r="BN63" s="125"/>
      <c r="BO63" s="126"/>
      <c r="BP63" s="124"/>
      <c r="BQ63" s="125"/>
      <c r="BR63" s="126"/>
      <c r="BS63" s="124"/>
      <c r="BT63" s="125"/>
      <c r="BU63" s="126"/>
      <c r="BV63" s="124"/>
      <c r="BW63" s="125"/>
      <c r="BX63" s="126"/>
      <c r="BY63" s="153">
        <f t="shared" si="12"/>
        <v>0</v>
      </c>
      <c r="BZ63" s="154" t="e">
        <f>SUM(#REF!,F63,O63,X63,AG63,AP63,AY63,BH63,BQ63)</f>
        <v>#REF!</v>
      </c>
      <c r="CA63" s="155" t="e">
        <f>SUM(#REF!,G63,P63,Y63,AH63,AQ63,AZ63,BI63,BR63)</f>
        <v>#REF!</v>
      </c>
      <c r="CB63" s="153">
        <f t="shared" si="10"/>
        <v>0</v>
      </c>
      <c r="CC63" s="154" t="e">
        <f>SUM(#REF!,I63,R63,AA63,AJ63,AS63,BB63,BK63,BT63)</f>
        <v>#REF!</v>
      </c>
      <c r="CD63" s="155" t="e">
        <f>SUM(#REF!,J63,S63,AB63,AK63,AT63,BC63,BL63,BU63)</f>
        <v>#REF!</v>
      </c>
      <c r="CE63" s="153">
        <f t="shared" si="11"/>
        <v>0</v>
      </c>
      <c r="CF63" s="154">
        <f t="shared" si="8"/>
        <v>0</v>
      </c>
      <c r="CG63" s="155">
        <f t="shared" si="9"/>
        <v>0</v>
      </c>
      <c r="CH63" s="47"/>
    </row>
    <row r="64" spans="3:86" x14ac:dyDescent="0.3">
      <c r="C64" s="13" t="str">
        <f t="shared" si="13"/>
        <v>Database Administrator</v>
      </c>
      <c r="D64" s="11" t="s">
        <v>117</v>
      </c>
      <c r="E64" s="124"/>
      <c r="F64" s="125"/>
      <c r="G64" s="126"/>
      <c r="H64" s="124"/>
      <c r="I64" s="125"/>
      <c r="J64" s="126"/>
      <c r="K64" s="124"/>
      <c r="L64" s="125"/>
      <c r="M64" s="126"/>
      <c r="N64" s="124"/>
      <c r="O64" s="125"/>
      <c r="P64" s="126"/>
      <c r="Q64" s="124"/>
      <c r="R64" s="125"/>
      <c r="S64" s="126"/>
      <c r="T64" s="124"/>
      <c r="U64" s="125"/>
      <c r="V64" s="126"/>
      <c r="W64" s="124"/>
      <c r="X64" s="125"/>
      <c r="Y64" s="126"/>
      <c r="Z64" s="124"/>
      <c r="AA64" s="125"/>
      <c r="AB64" s="126"/>
      <c r="AC64" s="124"/>
      <c r="AD64" s="125"/>
      <c r="AE64" s="126"/>
      <c r="AF64" s="124"/>
      <c r="AG64" s="125"/>
      <c r="AH64" s="126"/>
      <c r="AI64" s="124"/>
      <c r="AJ64" s="125"/>
      <c r="AK64" s="126"/>
      <c r="AL64" s="124"/>
      <c r="AM64" s="125"/>
      <c r="AN64" s="126"/>
      <c r="AO64" s="124"/>
      <c r="AP64" s="125"/>
      <c r="AQ64" s="126"/>
      <c r="AR64" s="124"/>
      <c r="AS64" s="125"/>
      <c r="AT64" s="126"/>
      <c r="AU64" s="124"/>
      <c r="AV64" s="125"/>
      <c r="AW64" s="126"/>
      <c r="AX64" s="124"/>
      <c r="AY64" s="125"/>
      <c r="AZ64" s="126"/>
      <c r="BA64" s="124"/>
      <c r="BB64" s="125"/>
      <c r="BC64" s="126"/>
      <c r="BD64" s="124"/>
      <c r="BE64" s="125"/>
      <c r="BF64" s="126"/>
      <c r="BG64" s="124"/>
      <c r="BH64" s="125"/>
      <c r="BI64" s="126"/>
      <c r="BJ64" s="124"/>
      <c r="BK64" s="125"/>
      <c r="BL64" s="126"/>
      <c r="BM64" s="124"/>
      <c r="BN64" s="125"/>
      <c r="BO64" s="126"/>
      <c r="BP64" s="124"/>
      <c r="BQ64" s="125"/>
      <c r="BR64" s="126"/>
      <c r="BS64" s="124"/>
      <c r="BT64" s="125"/>
      <c r="BU64" s="126"/>
      <c r="BV64" s="124"/>
      <c r="BW64" s="125"/>
      <c r="BX64" s="126"/>
      <c r="BY64" s="153">
        <f t="shared" si="12"/>
        <v>0</v>
      </c>
      <c r="BZ64" s="154" t="e">
        <f>SUM(#REF!,F64,O64,X64,AG64,AP64,AY64,BH64,BQ64)</f>
        <v>#REF!</v>
      </c>
      <c r="CA64" s="155" t="e">
        <f>SUM(#REF!,G64,P64,Y64,AH64,AQ64,AZ64,BI64,BR64)</f>
        <v>#REF!</v>
      </c>
      <c r="CB64" s="153">
        <f t="shared" si="10"/>
        <v>0</v>
      </c>
      <c r="CC64" s="154" t="e">
        <f>SUM(#REF!,I64,R64,AA64,AJ64,AS64,BB64,BK64,BT64)</f>
        <v>#REF!</v>
      </c>
      <c r="CD64" s="155" t="e">
        <f>SUM(#REF!,J64,S64,AB64,AK64,AT64,BC64,BL64,BU64)</f>
        <v>#REF!</v>
      </c>
      <c r="CE64" s="153">
        <f t="shared" si="11"/>
        <v>0</v>
      </c>
      <c r="CF64" s="154">
        <f t="shared" si="8"/>
        <v>0</v>
      </c>
      <c r="CG64" s="155">
        <f t="shared" si="9"/>
        <v>0</v>
      </c>
      <c r="CH64" s="47"/>
    </row>
    <row r="65" spans="3:86" x14ac:dyDescent="0.3">
      <c r="C65" s="13" t="str">
        <f t="shared" si="13"/>
        <v>Database Administrator</v>
      </c>
      <c r="D65" s="11" t="s">
        <v>177</v>
      </c>
      <c r="E65" s="124"/>
      <c r="F65" s="125"/>
      <c r="G65" s="126"/>
      <c r="H65" s="124"/>
      <c r="I65" s="125"/>
      <c r="J65" s="126"/>
      <c r="K65" s="124"/>
      <c r="L65" s="125"/>
      <c r="M65" s="126"/>
      <c r="N65" s="124"/>
      <c r="O65" s="125"/>
      <c r="P65" s="126"/>
      <c r="Q65" s="124"/>
      <c r="R65" s="125"/>
      <c r="S65" s="126"/>
      <c r="T65" s="124"/>
      <c r="U65" s="125"/>
      <c r="V65" s="126"/>
      <c r="W65" s="124"/>
      <c r="X65" s="125"/>
      <c r="Y65" s="126"/>
      <c r="Z65" s="124"/>
      <c r="AA65" s="125"/>
      <c r="AB65" s="126"/>
      <c r="AC65" s="124"/>
      <c r="AD65" s="125"/>
      <c r="AE65" s="126"/>
      <c r="AF65" s="124"/>
      <c r="AG65" s="125"/>
      <c r="AH65" s="126"/>
      <c r="AI65" s="124"/>
      <c r="AJ65" s="125"/>
      <c r="AK65" s="126"/>
      <c r="AL65" s="124"/>
      <c r="AM65" s="125"/>
      <c r="AN65" s="126"/>
      <c r="AO65" s="124"/>
      <c r="AP65" s="125"/>
      <c r="AQ65" s="126"/>
      <c r="AR65" s="124"/>
      <c r="AS65" s="125"/>
      <c r="AT65" s="126"/>
      <c r="AU65" s="124"/>
      <c r="AV65" s="125"/>
      <c r="AW65" s="126"/>
      <c r="AX65" s="124"/>
      <c r="AY65" s="125"/>
      <c r="AZ65" s="126"/>
      <c r="BA65" s="124"/>
      <c r="BB65" s="125"/>
      <c r="BC65" s="126"/>
      <c r="BD65" s="124"/>
      <c r="BE65" s="125"/>
      <c r="BF65" s="126"/>
      <c r="BG65" s="124"/>
      <c r="BH65" s="125"/>
      <c r="BI65" s="126"/>
      <c r="BJ65" s="124"/>
      <c r="BK65" s="125"/>
      <c r="BL65" s="126"/>
      <c r="BM65" s="124"/>
      <c r="BN65" s="125"/>
      <c r="BO65" s="126"/>
      <c r="BP65" s="124"/>
      <c r="BQ65" s="125"/>
      <c r="BR65" s="126"/>
      <c r="BS65" s="124"/>
      <c r="BT65" s="125"/>
      <c r="BU65" s="126"/>
      <c r="BV65" s="124"/>
      <c r="BW65" s="125"/>
      <c r="BX65" s="126"/>
      <c r="BY65" s="153">
        <f t="shared" si="12"/>
        <v>0</v>
      </c>
      <c r="BZ65" s="154" t="e">
        <f>SUM(#REF!,F65,O65,X65,AG65,AP65,AY65,BH65,BQ65)</f>
        <v>#REF!</v>
      </c>
      <c r="CA65" s="155" t="e">
        <f>SUM(#REF!,G65,P65,Y65,AH65,AQ65,AZ65,BI65,BR65)</f>
        <v>#REF!</v>
      </c>
      <c r="CB65" s="153">
        <f t="shared" si="10"/>
        <v>0</v>
      </c>
      <c r="CC65" s="154" t="e">
        <f>SUM(#REF!,I65,R65,AA65,AJ65,AS65,BB65,BK65,BT65)</f>
        <v>#REF!</v>
      </c>
      <c r="CD65" s="155" t="e">
        <f>SUM(#REF!,J65,S65,AB65,AK65,AT65,BC65,BL65,BU65)</f>
        <v>#REF!</v>
      </c>
      <c r="CE65" s="153">
        <f t="shared" si="11"/>
        <v>0</v>
      </c>
      <c r="CF65" s="154">
        <f t="shared" si="8"/>
        <v>0</v>
      </c>
      <c r="CG65" s="155">
        <f t="shared" si="9"/>
        <v>0</v>
      </c>
      <c r="CH65" s="47"/>
    </row>
    <row r="66" spans="3:86" ht="16.2" thickBot="1" x14ac:dyDescent="0.35">
      <c r="C66" s="16" t="str">
        <f t="shared" si="13"/>
        <v>Database Administrator</v>
      </c>
      <c r="D66" s="17" t="s">
        <v>116</v>
      </c>
      <c r="E66" s="150"/>
      <c r="F66" s="151"/>
      <c r="G66" s="152"/>
      <c r="H66" s="150"/>
      <c r="I66" s="151"/>
      <c r="J66" s="152"/>
      <c r="K66" s="150"/>
      <c r="L66" s="151"/>
      <c r="M66" s="152"/>
      <c r="N66" s="150"/>
      <c r="O66" s="151"/>
      <c r="P66" s="152"/>
      <c r="Q66" s="150"/>
      <c r="R66" s="151"/>
      <c r="S66" s="152"/>
      <c r="T66" s="150"/>
      <c r="U66" s="151"/>
      <c r="V66" s="152"/>
      <c r="W66" s="150"/>
      <c r="X66" s="151"/>
      <c r="Y66" s="152"/>
      <c r="Z66" s="150"/>
      <c r="AA66" s="151"/>
      <c r="AB66" s="152"/>
      <c r="AC66" s="150"/>
      <c r="AD66" s="151"/>
      <c r="AE66" s="152"/>
      <c r="AF66" s="150"/>
      <c r="AG66" s="151"/>
      <c r="AH66" s="152"/>
      <c r="AI66" s="150"/>
      <c r="AJ66" s="151"/>
      <c r="AK66" s="152"/>
      <c r="AL66" s="150"/>
      <c r="AM66" s="151"/>
      <c r="AN66" s="152"/>
      <c r="AO66" s="150"/>
      <c r="AP66" s="151"/>
      <c r="AQ66" s="152"/>
      <c r="AR66" s="150"/>
      <c r="AS66" s="151"/>
      <c r="AT66" s="152"/>
      <c r="AU66" s="150"/>
      <c r="AV66" s="151"/>
      <c r="AW66" s="152"/>
      <c r="AX66" s="150"/>
      <c r="AY66" s="151"/>
      <c r="AZ66" s="152"/>
      <c r="BA66" s="150"/>
      <c r="BB66" s="151"/>
      <c r="BC66" s="152"/>
      <c r="BD66" s="150"/>
      <c r="BE66" s="151"/>
      <c r="BF66" s="152"/>
      <c r="BG66" s="150"/>
      <c r="BH66" s="151"/>
      <c r="BI66" s="152"/>
      <c r="BJ66" s="150"/>
      <c r="BK66" s="151"/>
      <c r="BL66" s="152"/>
      <c r="BM66" s="150"/>
      <c r="BN66" s="151"/>
      <c r="BO66" s="152"/>
      <c r="BP66" s="150"/>
      <c r="BQ66" s="151"/>
      <c r="BR66" s="152"/>
      <c r="BS66" s="150"/>
      <c r="BT66" s="151"/>
      <c r="BU66" s="152"/>
      <c r="BV66" s="150"/>
      <c r="BW66" s="151"/>
      <c r="BX66" s="152"/>
      <c r="BY66" s="156">
        <f t="shared" si="12"/>
        <v>0</v>
      </c>
      <c r="BZ66" s="157" t="e">
        <f>SUM(#REF!,F66,O66,X66,AG66,AP66,AY66,BH66,BQ66)</f>
        <v>#REF!</v>
      </c>
      <c r="CA66" s="158" t="e">
        <f>SUM(#REF!,G66,P66,Y66,AH66,AQ66,AZ66,BI66,BR66)</f>
        <v>#REF!</v>
      </c>
      <c r="CB66" s="156">
        <f t="shared" si="10"/>
        <v>0</v>
      </c>
      <c r="CC66" s="157" t="e">
        <f>SUM(#REF!,I66,R66,AA66,AJ66,AS66,BB66,BK66,BT66)</f>
        <v>#REF!</v>
      </c>
      <c r="CD66" s="158" t="e">
        <f>SUM(#REF!,J66,S66,AB66,AK66,AT66,BC66,BL66,BU66)</f>
        <v>#REF!</v>
      </c>
      <c r="CE66" s="156">
        <f t="shared" si="11"/>
        <v>0</v>
      </c>
      <c r="CF66" s="157">
        <f t="shared" si="8"/>
        <v>0</v>
      </c>
      <c r="CG66" s="158">
        <f t="shared" si="9"/>
        <v>0</v>
      </c>
      <c r="CH66" s="47"/>
    </row>
    <row r="67" spans="3:86" x14ac:dyDescent="0.3">
      <c r="C67" s="14" t="str">
        <f>'Long Term Rates'!C19</f>
        <v>Enterprise Architect</v>
      </c>
      <c r="D67" s="15" t="s">
        <v>174</v>
      </c>
      <c r="E67" s="124"/>
      <c r="F67" s="125"/>
      <c r="G67" s="126"/>
      <c r="H67" s="124"/>
      <c r="I67" s="125"/>
      <c r="J67" s="126"/>
      <c r="K67" s="124"/>
      <c r="L67" s="125"/>
      <c r="M67" s="126"/>
      <c r="N67" s="124"/>
      <c r="O67" s="125"/>
      <c r="P67" s="126"/>
      <c r="Q67" s="124"/>
      <c r="R67" s="125"/>
      <c r="S67" s="126"/>
      <c r="T67" s="124"/>
      <c r="U67" s="125"/>
      <c r="V67" s="126"/>
      <c r="W67" s="124"/>
      <c r="X67" s="125"/>
      <c r="Y67" s="126"/>
      <c r="Z67" s="124"/>
      <c r="AA67" s="125"/>
      <c r="AB67" s="126"/>
      <c r="AC67" s="124"/>
      <c r="AD67" s="125"/>
      <c r="AE67" s="126"/>
      <c r="AF67" s="124"/>
      <c r="AG67" s="125"/>
      <c r="AH67" s="126"/>
      <c r="AI67" s="124"/>
      <c r="AJ67" s="125"/>
      <c r="AK67" s="126"/>
      <c r="AL67" s="124"/>
      <c r="AM67" s="125"/>
      <c r="AN67" s="126"/>
      <c r="AO67" s="124"/>
      <c r="AP67" s="125"/>
      <c r="AQ67" s="126"/>
      <c r="AR67" s="124"/>
      <c r="AS67" s="125"/>
      <c r="AT67" s="126"/>
      <c r="AU67" s="124"/>
      <c r="AV67" s="125"/>
      <c r="AW67" s="126"/>
      <c r="AX67" s="124"/>
      <c r="AY67" s="125"/>
      <c r="AZ67" s="126"/>
      <c r="BA67" s="124"/>
      <c r="BB67" s="125"/>
      <c r="BC67" s="126"/>
      <c r="BD67" s="124"/>
      <c r="BE67" s="125"/>
      <c r="BF67" s="126"/>
      <c r="BG67" s="124"/>
      <c r="BH67" s="125"/>
      <c r="BI67" s="126"/>
      <c r="BJ67" s="124"/>
      <c r="BK67" s="125"/>
      <c r="BL67" s="126"/>
      <c r="BM67" s="124"/>
      <c r="BN67" s="125"/>
      <c r="BO67" s="126"/>
      <c r="BP67" s="124"/>
      <c r="BQ67" s="125"/>
      <c r="BR67" s="126"/>
      <c r="BS67" s="124"/>
      <c r="BT67" s="125"/>
      <c r="BU67" s="126"/>
      <c r="BV67" s="124"/>
      <c r="BW67" s="125"/>
      <c r="BX67" s="126"/>
      <c r="BY67" s="159">
        <f t="shared" si="12"/>
        <v>0</v>
      </c>
      <c r="BZ67" s="160" t="e">
        <f>SUM(#REF!,F67,O67,X67,AG67,AP67,AY67,BH67,BQ67)</f>
        <v>#REF!</v>
      </c>
      <c r="CA67" s="161" t="e">
        <f>SUM(#REF!,G67,P67,Y67,AH67,AQ67,AZ67,BI67,BR67)</f>
        <v>#REF!</v>
      </c>
      <c r="CB67" s="159">
        <f t="shared" si="10"/>
        <v>0</v>
      </c>
      <c r="CC67" s="160" t="e">
        <f>SUM(#REF!,I67,R67,AA67,AJ67,AS67,BB67,BK67,BT67)</f>
        <v>#REF!</v>
      </c>
      <c r="CD67" s="161" t="e">
        <f>SUM(#REF!,J67,S67,AB67,AK67,AT67,BC67,BL67,BU67)</f>
        <v>#REF!</v>
      </c>
      <c r="CE67" s="159">
        <f t="shared" si="11"/>
        <v>0</v>
      </c>
      <c r="CF67" s="160">
        <f t="shared" si="8"/>
        <v>0</v>
      </c>
      <c r="CG67" s="161">
        <f t="shared" si="9"/>
        <v>0</v>
      </c>
      <c r="CH67" s="47"/>
    </row>
    <row r="68" spans="3:86" x14ac:dyDescent="0.3">
      <c r="C68" s="13" t="str">
        <f t="shared" si="13"/>
        <v>Enterprise Architect</v>
      </c>
      <c r="D68" s="11" t="s">
        <v>175</v>
      </c>
      <c r="E68" s="124"/>
      <c r="F68" s="125"/>
      <c r="G68" s="126"/>
      <c r="H68" s="124"/>
      <c r="I68" s="125"/>
      <c r="J68" s="126"/>
      <c r="K68" s="124"/>
      <c r="L68" s="125"/>
      <c r="M68" s="126"/>
      <c r="N68" s="124"/>
      <c r="O68" s="125"/>
      <c r="P68" s="126"/>
      <c r="Q68" s="124"/>
      <c r="R68" s="125"/>
      <c r="S68" s="126"/>
      <c r="T68" s="124"/>
      <c r="U68" s="125"/>
      <c r="V68" s="126"/>
      <c r="W68" s="124"/>
      <c r="X68" s="125"/>
      <c r="Y68" s="126"/>
      <c r="Z68" s="124"/>
      <c r="AA68" s="125"/>
      <c r="AB68" s="126"/>
      <c r="AC68" s="124"/>
      <c r="AD68" s="125"/>
      <c r="AE68" s="126"/>
      <c r="AF68" s="124"/>
      <c r="AG68" s="125"/>
      <c r="AH68" s="126"/>
      <c r="AI68" s="124"/>
      <c r="AJ68" s="125"/>
      <c r="AK68" s="126"/>
      <c r="AL68" s="124"/>
      <c r="AM68" s="125"/>
      <c r="AN68" s="126"/>
      <c r="AO68" s="124"/>
      <c r="AP68" s="125"/>
      <c r="AQ68" s="126"/>
      <c r="AR68" s="124"/>
      <c r="AS68" s="125"/>
      <c r="AT68" s="126"/>
      <c r="AU68" s="124"/>
      <c r="AV68" s="125"/>
      <c r="AW68" s="126"/>
      <c r="AX68" s="124"/>
      <c r="AY68" s="125"/>
      <c r="AZ68" s="126"/>
      <c r="BA68" s="124"/>
      <c r="BB68" s="125"/>
      <c r="BC68" s="126"/>
      <c r="BD68" s="124"/>
      <c r="BE68" s="125"/>
      <c r="BF68" s="126"/>
      <c r="BG68" s="124"/>
      <c r="BH68" s="125"/>
      <c r="BI68" s="126"/>
      <c r="BJ68" s="124"/>
      <c r="BK68" s="125"/>
      <c r="BL68" s="126"/>
      <c r="BM68" s="124"/>
      <c r="BN68" s="125"/>
      <c r="BO68" s="126"/>
      <c r="BP68" s="124"/>
      <c r="BQ68" s="125"/>
      <c r="BR68" s="126"/>
      <c r="BS68" s="124"/>
      <c r="BT68" s="125"/>
      <c r="BU68" s="126"/>
      <c r="BV68" s="124"/>
      <c r="BW68" s="125"/>
      <c r="BX68" s="126"/>
      <c r="BY68" s="153">
        <f t="shared" si="12"/>
        <v>0</v>
      </c>
      <c r="BZ68" s="154" t="e">
        <f>SUM(#REF!,F68,O68,X68,AG68,AP68,AY68,BH68,BQ68)</f>
        <v>#REF!</v>
      </c>
      <c r="CA68" s="155" t="e">
        <f>SUM(#REF!,G68,P68,Y68,AH68,AQ68,AZ68,BI68,BR68)</f>
        <v>#REF!</v>
      </c>
      <c r="CB68" s="153">
        <f t="shared" si="10"/>
        <v>0</v>
      </c>
      <c r="CC68" s="154" t="e">
        <f>SUM(#REF!,I68,R68,AA68,AJ68,AS68,BB68,BK68,BT68)</f>
        <v>#REF!</v>
      </c>
      <c r="CD68" s="155" t="e">
        <f>SUM(#REF!,J68,S68,AB68,AK68,AT68,BC68,BL68,BU68)</f>
        <v>#REF!</v>
      </c>
      <c r="CE68" s="153">
        <f t="shared" si="11"/>
        <v>0</v>
      </c>
      <c r="CF68" s="154">
        <f t="shared" si="8"/>
        <v>0</v>
      </c>
      <c r="CG68" s="155">
        <f t="shared" si="9"/>
        <v>0</v>
      </c>
      <c r="CH68" s="47"/>
    </row>
    <row r="69" spans="3:86" x14ac:dyDescent="0.3">
      <c r="C69" s="13" t="str">
        <f t="shared" si="13"/>
        <v>Enterprise Architect</v>
      </c>
      <c r="D69" s="11" t="s">
        <v>176</v>
      </c>
      <c r="E69" s="124"/>
      <c r="F69" s="125"/>
      <c r="G69" s="126"/>
      <c r="H69" s="124"/>
      <c r="I69" s="125"/>
      <c r="J69" s="126"/>
      <c r="K69" s="124"/>
      <c r="L69" s="125"/>
      <c r="M69" s="126"/>
      <c r="N69" s="124"/>
      <c r="O69" s="125"/>
      <c r="P69" s="126"/>
      <c r="Q69" s="124"/>
      <c r="R69" s="125"/>
      <c r="S69" s="126"/>
      <c r="T69" s="124"/>
      <c r="U69" s="125"/>
      <c r="V69" s="126"/>
      <c r="W69" s="124"/>
      <c r="X69" s="125"/>
      <c r="Y69" s="126"/>
      <c r="Z69" s="124"/>
      <c r="AA69" s="125"/>
      <c r="AB69" s="126"/>
      <c r="AC69" s="124"/>
      <c r="AD69" s="125"/>
      <c r="AE69" s="126"/>
      <c r="AF69" s="124"/>
      <c r="AG69" s="125"/>
      <c r="AH69" s="126"/>
      <c r="AI69" s="124"/>
      <c r="AJ69" s="125"/>
      <c r="AK69" s="126"/>
      <c r="AL69" s="124"/>
      <c r="AM69" s="125"/>
      <c r="AN69" s="126"/>
      <c r="AO69" s="124"/>
      <c r="AP69" s="125"/>
      <c r="AQ69" s="126"/>
      <c r="AR69" s="124"/>
      <c r="AS69" s="125"/>
      <c r="AT69" s="126"/>
      <c r="AU69" s="124"/>
      <c r="AV69" s="125"/>
      <c r="AW69" s="126"/>
      <c r="AX69" s="124"/>
      <c r="AY69" s="125"/>
      <c r="AZ69" s="126"/>
      <c r="BA69" s="124"/>
      <c r="BB69" s="125"/>
      <c r="BC69" s="126"/>
      <c r="BD69" s="124"/>
      <c r="BE69" s="125"/>
      <c r="BF69" s="126"/>
      <c r="BG69" s="124"/>
      <c r="BH69" s="125"/>
      <c r="BI69" s="126"/>
      <c r="BJ69" s="124"/>
      <c r="BK69" s="125"/>
      <c r="BL69" s="126"/>
      <c r="BM69" s="124"/>
      <c r="BN69" s="125"/>
      <c r="BO69" s="126"/>
      <c r="BP69" s="124"/>
      <c r="BQ69" s="125"/>
      <c r="BR69" s="126"/>
      <c r="BS69" s="124"/>
      <c r="BT69" s="125"/>
      <c r="BU69" s="126"/>
      <c r="BV69" s="124"/>
      <c r="BW69" s="125"/>
      <c r="BX69" s="126"/>
      <c r="BY69" s="153">
        <f t="shared" si="12"/>
        <v>0</v>
      </c>
      <c r="BZ69" s="154" t="e">
        <f>SUM(#REF!,F69,O69,X69,AG69,AP69,AY69,BH69,BQ69)</f>
        <v>#REF!</v>
      </c>
      <c r="CA69" s="155" t="e">
        <f>SUM(#REF!,G69,P69,Y69,AH69,AQ69,AZ69,BI69,BR69)</f>
        <v>#REF!</v>
      </c>
      <c r="CB69" s="153">
        <f t="shared" si="10"/>
        <v>0</v>
      </c>
      <c r="CC69" s="154" t="e">
        <f>SUM(#REF!,I69,R69,AA69,AJ69,AS69,BB69,BK69,BT69)</f>
        <v>#REF!</v>
      </c>
      <c r="CD69" s="155" t="e">
        <f>SUM(#REF!,J69,S69,AB69,AK69,AT69,BC69,BL69,BU69)</f>
        <v>#REF!</v>
      </c>
      <c r="CE69" s="153">
        <f t="shared" si="11"/>
        <v>0</v>
      </c>
      <c r="CF69" s="154">
        <f t="shared" si="8"/>
        <v>0</v>
      </c>
      <c r="CG69" s="155">
        <f t="shared" si="9"/>
        <v>0</v>
      </c>
      <c r="CH69" s="47"/>
    </row>
    <row r="70" spans="3:86" x14ac:dyDescent="0.3">
      <c r="C70" s="13" t="str">
        <f t="shared" si="13"/>
        <v>Enterprise Architect</v>
      </c>
      <c r="D70" s="11" t="s">
        <v>115</v>
      </c>
      <c r="E70" s="124"/>
      <c r="F70" s="125"/>
      <c r="G70" s="126"/>
      <c r="H70" s="124"/>
      <c r="I70" s="125"/>
      <c r="J70" s="126"/>
      <c r="K70" s="124"/>
      <c r="L70" s="125"/>
      <c r="M70" s="126"/>
      <c r="N70" s="124"/>
      <c r="O70" s="125"/>
      <c r="P70" s="126"/>
      <c r="Q70" s="124"/>
      <c r="R70" s="125"/>
      <c r="S70" s="126"/>
      <c r="T70" s="124"/>
      <c r="U70" s="125"/>
      <c r="V70" s="126"/>
      <c r="W70" s="124"/>
      <c r="X70" s="125"/>
      <c r="Y70" s="126"/>
      <c r="Z70" s="124"/>
      <c r="AA70" s="125"/>
      <c r="AB70" s="126"/>
      <c r="AC70" s="124"/>
      <c r="AD70" s="125"/>
      <c r="AE70" s="126"/>
      <c r="AF70" s="124"/>
      <c r="AG70" s="125"/>
      <c r="AH70" s="126"/>
      <c r="AI70" s="124"/>
      <c r="AJ70" s="125"/>
      <c r="AK70" s="126"/>
      <c r="AL70" s="124"/>
      <c r="AM70" s="125"/>
      <c r="AN70" s="126"/>
      <c r="AO70" s="124"/>
      <c r="AP70" s="125"/>
      <c r="AQ70" s="126"/>
      <c r="AR70" s="124"/>
      <c r="AS70" s="125"/>
      <c r="AT70" s="126"/>
      <c r="AU70" s="124"/>
      <c r="AV70" s="125"/>
      <c r="AW70" s="126"/>
      <c r="AX70" s="124"/>
      <c r="AY70" s="125"/>
      <c r="AZ70" s="126"/>
      <c r="BA70" s="124"/>
      <c r="BB70" s="125"/>
      <c r="BC70" s="126"/>
      <c r="BD70" s="124"/>
      <c r="BE70" s="125"/>
      <c r="BF70" s="126"/>
      <c r="BG70" s="124"/>
      <c r="BH70" s="125"/>
      <c r="BI70" s="126"/>
      <c r="BJ70" s="124"/>
      <c r="BK70" s="125"/>
      <c r="BL70" s="126"/>
      <c r="BM70" s="124"/>
      <c r="BN70" s="125"/>
      <c r="BO70" s="126"/>
      <c r="BP70" s="124"/>
      <c r="BQ70" s="125"/>
      <c r="BR70" s="126"/>
      <c r="BS70" s="124"/>
      <c r="BT70" s="125"/>
      <c r="BU70" s="126"/>
      <c r="BV70" s="124"/>
      <c r="BW70" s="125"/>
      <c r="BX70" s="126"/>
      <c r="BY70" s="153">
        <f t="shared" si="12"/>
        <v>0</v>
      </c>
      <c r="BZ70" s="154" t="e">
        <f>SUM(#REF!,F70,O70,X70,AG70,AP70,AY70,BH70,BQ70)</f>
        <v>#REF!</v>
      </c>
      <c r="CA70" s="155" t="e">
        <f>SUM(#REF!,G70,P70,Y70,AH70,AQ70,AZ70,BI70,BR70)</f>
        <v>#REF!</v>
      </c>
      <c r="CB70" s="153">
        <f t="shared" si="10"/>
        <v>0</v>
      </c>
      <c r="CC70" s="154" t="e">
        <f>SUM(#REF!,I70,R70,AA70,AJ70,AS70,BB70,BK70,BT70)</f>
        <v>#REF!</v>
      </c>
      <c r="CD70" s="155" t="e">
        <f>SUM(#REF!,J70,S70,AB70,AK70,AT70,BC70,BL70,BU70)</f>
        <v>#REF!</v>
      </c>
      <c r="CE70" s="153">
        <f t="shared" si="11"/>
        <v>0</v>
      </c>
      <c r="CF70" s="154">
        <f t="shared" si="8"/>
        <v>0</v>
      </c>
      <c r="CG70" s="155">
        <f t="shared" si="9"/>
        <v>0</v>
      </c>
      <c r="CH70" s="47"/>
    </row>
    <row r="71" spans="3:86" x14ac:dyDescent="0.3">
      <c r="C71" s="13" t="str">
        <f t="shared" si="13"/>
        <v>Enterprise Architect</v>
      </c>
      <c r="D71" s="11" t="s">
        <v>117</v>
      </c>
      <c r="E71" s="124"/>
      <c r="F71" s="125"/>
      <c r="G71" s="126"/>
      <c r="H71" s="124"/>
      <c r="I71" s="125"/>
      <c r="J71" s="126"/>
      <c r="K71" s="124"/>
      <c r="L71" s="125"/>
      <c r="M71" s="126"/>
      <c r="N71" s="124"/>
      <c r="O71" s="125"/>
      <c r="P71" s="126"/>
      <c r="Q71" s="124"/>
      <c r="R71" s="125"/>
      <c r="S71" s="126"/>
      <c r="T71" s="124"/>
      <c r="U71" s="125"/>
      <c r="V71" s="126"/>
      <c r="W71" s="124"/>
      <c r="X71" s="125"/>
      <c r="Y71" s="126"/>
      <c r="Z71" s="124"/>
      <c r="AA71" s="125"/>
      <c r="AB71" s="126"/>
      <c r="AC71" s="124"/>
      <c r="AD71" s="125"/>
      <c r="AE71" s="126"/>
      <c r="AF71" s="124"/>
      <c r="AG71" s="125"/>
      <c r="AH71" s="126"/>
      <c r="AI71" s="124"/>
      <c r="AJ71" s="125"/>
      <c r="AK71" s="126"/>
      <c r="AL71" s="124"/>
      <c r="AM71" s="125"/>
      <c r="AN71" s="126"/>
      <c r="AO71" s="124"/>
      <c r="AP71" s="125"/>
      <c r="AQ71" s="126"/>
      <c r="AR71" s="124"/>
      <c r="AS71" s="125"/>
      <c r="AT71" s="126"/>
      <c r="AU71" s="124"/>
      <c r="AV71" s="125"/>
      <c r="AW71" s="126"/>
      <c r="AX71" s="124"/>
      <c r="AY71" s="125"/>
      <c r="AZ71" s="126"/>
      <c r="BA71" s="124"/>
      <c r="BB71" s="125"/>
      <c r="BC71" s="126"/>
      <c r="BD71" s="124"/>
      <c r="BE71" s="125"/>
      <c r="BF71" s="126"/>
      <c r="BG71" s="124"/>
      <c r="BH71" s="125"/>
      <c r="BI71" s="126"/>
      <c r="BJ71" s="124"/>
      <c r="BK71" s="125"/>
      <c r="BL71" s="126"/>
      <c r="BM71" s="124"/>
      <c r="BN71" s="125"/>
      <c r="BO71" s="126"/>
      <c r="BP71" s="124"/>
      <c r="BQ71" s="125"/>
      <c r="BR71" s="126"/>
      <c r="BS71" s="124"/>
      <c r="BT71" s="125"/>
      <c r="BU71" s="126"/>
      <c r="BV71" s="124"/>
      <c r="BW71" s="125"/>
      <c r="BX71" s="126"/>
      <c r="BY71" s="153">
        <f t="shared" si="12"/>
        <v>0</v>
      </c>
      <c r="BZ71" s="154" t="e">
        <f>SUM(#REF!,F71,O71,X71,AG71,AP71,AY71,BH71,BQ71)</f>
        <v>#REF!</v>
      </c>
      <c r="CA71" s="155" t="e">
        <f>SUM(#REF!,G71,P71,Y71,AH71,AQ71,AZ71,BI71,BR71)</f>
        <v>#REF!</v>
      </c>
      <c r="CB71" s="153">
        <f t="shared" si="10"/>
        <v>0</v>
      </c>
      <c r="CC71" s="154" t="e">
        <f>SUM(#REF!,I71,R71,AA71,AJ71,AS71,BB71,BK71,BT71)</f>
        <v>#REF!</v>
      </c>
      <c r="CD71" s="155" t="e">
        <f>SUM(#REF!,J71,S71,AB71,AK71,AT71,BC71,BL71,BU71)</f>
        <v>#REF!</v>
      </c>
      <c r="CE71" s="153">
        <f t="shared" si="11"/>
        <v>0</v>
      </c>
      <c r="CF71" s="154">
        <f t="shared" si="8"/>
        <v>0</v>
      </c>
      <c r="CG71" s="155">
        <f t="shared" si="9"/>
        <v>0</v>
      </c>
      <c r="CH71" s="47"/>
    </row>
    <row r="72" spans="3:86" x14ac:dyDescent="0.3">
      <c r="C72" s="13" t="str">
        <f t="shared" si="13"/>
        <v>Enterprise Architect</v>
      </c>
      <c r="D72" s="11" t="s">
        <v>177</v>
      </c>
      <c r="E72" s="124"/>
      <c r="F72" s="125"/>
      <c r="G72" s="126"/>
      <c r="H72" s="124"/>
      <c r="I72" s="125"/>
      <c r="J72" s="126"/>
      <c r="K72" s="124"/>
      <c r="L72" s="125"/>
      <c r="M72" s="126"/>
      <c r="N72" s="124"/>
      <c r="O72" s="125"/>
      <c r="P72" s="126"/>
      <c r="Q72" s="124"/>
      <c r="R72" s="125"/>
      <c r="S72" s="126"/>
      <c r="T72" s="124"/>
      <c r="U72" s="125"/>
      <c r="V72" s="126"/>
      <c r="W72" s="124"/>
      <c r="X72" s="125"/>
      <c r="Y72" s="126"/>
      <c r="Z72" s="124"/>
      <c r="AA72" s="125"/>
      <c r="AB72" s="126"/>
      <c r="AC72" s="124"/>
      <c r="AD72" s="125"/>
      <c r="AE72" s="126"/>
      <c r="AF72" s="124"/>
      <c r="AG72" s="125"/>
      <c r="AH72" s="126"/>
      <c r="AI72" s="124"/>
      <c r="AJ72" s="125"/>
      <c r="AK72" s="126"/>
      <c r="AL72" s="124"/>
      <c r="AM72" s="125"/>
      <c r="AN72" s="126"/>
      <c r="AO72" s="124"/>
      <c r="AP72" s="125"/>
      <c r="AQ72" s="126"/>
      <c r="AR72" s="124"/>
      <c r="AS72" s="125"/>
      <c r="AT72" s="126"/>
      <c r="AU72" s="124"/>
      <c r="AV72" s="125"/>
      <c r="AW72" s="126"/>
      <c r="AX72" s="124"/>
      <c r="AY72" s="125"/>
      <c r="AZ72" s="126"/>
      <c r="BA72" s="124"/>
      <c r="BB72" s="125"/>
      <c r="BC72" s="126"/>
      <c r="BD72" s="124"/>
      <c r="BE72" s="125"/>
      <c r="BF72" s="126"/>
      <c r="BG72" s="124"/>
      <c r="BH72" s="125"/>
      <c r="BI72" s="126"/>
      <c r="BJ72" s="124"/>
      <c r="BK72" s="125"/>
      <c r="BL72" s="126"/>
      <c r="BM72" s="124"/>
      <c r="BN72" s="125"/>
      <c r="BO72" s="126"/>
      <c r="BP72" s="124"/>
      <c r="BQ72" s="125"/>
      <c r="BR72" s="126"/>
      <c r="BS72" s="124"/>
      <c r="BT72" s="125"/>
      <c r="BU72" s="126"/>
      <c r="BV72" s="124"/>
      <c r="BW72" s="125"/>
      <c r="BX72" s="126"/>
      <c r="BY72" s="153">
        <f t="shared" si="12"/>
        <v>0</v>
      </c>
      <c r="BZ72" s="154" t="e">
        <f>SUM(#REF!,F72,O72,X72,AG72,AP72,AY72,BH72,BQ72)</f>
        <v>#REF!</v>
      </c>
      <c r="CA72" s="155" t="e">
        <f>SUM(#REF!,G72,P72,Y72,AH72,AQ72,AZ72,BI72,BR72)</f>
        <v>#REF!</v>
      </c>
      <c r="CB72" s="153">
        <f t="shared" si="10"/>
        <v>0</v>
      </c>
      <c r="CC72" s="154" t="e">
        <f>SUM(#REF!,I72,R72,AA72,AJ72,AS72,BB72,BK72,BT72)</f>
        <v>#REF!</v>
      </c>
      <c r="CD72" s="155" t="e">
        <f>SUM(#REF!,J72,S72,AB72,AK72,AT72,BC72,BL72,BU72)</f>
        <v>#REF!</v>
      </c>
      <c r="CE72" s="153">
        <f t="shared" si="11"/>
        <v>0</v>
      </c>
      <c r="CF72" s="154">
        <f t="shared" si="8"/>
        <v>0</v>
      </c>
      <c r="CG72" s="155">
        <f t="shared" si="9"/>
        <v>0</v>
      </c>
      <c r="CH72" s="47"/>
    </row>
    <row r="73" spans="3:86" ht="16.2" thickBot="1" x14ac:dyDescent="0.35">
      <c r="C73" s="16" t="str">
        <f t="shared" si="13"/>
        <v>Enterprise Architect</v>
      </c>
      <c r="D73" s="17" t="s">
        <v>116</v>
      </c>
      <c r="E73" s="150"/>
      <c r="F73" s="151"/>
      <c r="G73" s="152"/>
      <c r="H73" s="150"/>
      <c r="I73" s="151"/>
      <c r="J73" s="152"/>
      <c r="K73" s="150"/>
      <c r="L73" s="151"/>
      <c r="M73" s="152"/>
      <c r="N73" s="150"/>
      <c r="O73" s="151"/>
      <c r="P73" s="152"/>
      <c r="Q73" s="150"/>
      <c r="R73" s="151"/>
      <c r="S73" s="152"/>
      <c r="T73" s="150"/>
      <c r="U73" s="151"/>
      <c r="V73" s="152"/>
      <c r="W73" s="150"/>
      <c r="X73" s="151"/>
      <c r="Y73" s="152"/>
      <c r="Z73" s="150"/>
      <c r="AA73" s="151"/>
      <c r="AB73" s="152"/>
      <c r="AC73" s="150"/>
      <c r="AD73" s="151"/>
      <c r="AE73" s="152"/>
      <c r="AF73" s="150"/>
      <c r="AG73" s="151"/>
      <c r="AH73" s="152"/>
      <c r="AI73" s="150"/>
      <c r="AJ73" s="151"/>
      <c r="AK73" s="152"/>
      <c r="AL73" s="150"/>
      <c r="AM73" s="151"/>
      <c r="AN73" s="152"/>
      <c r="AO73" s="150"/>
      <c r="AP73" s="151"/>
      <c r="AQ73" s="152"/>
      <c r="AR73" s="150"/>
      <c r="AS73" s="151"/>
      <c r="AT73" s="152"/>
      <c r="AU73" s="150"/>
      <c r="AV73" s="151"/>
      <c r="AW73" s="152"/>
      <c r="AX73" s="150"/>
      <c r="AY73" s="151"/>
      <c r="AZ73" s="152"/>
      <c r="BA73" s="150"/>
      <c r="BB73" s="151"/>
      <c r="BC73" s="152"/>
      <c r="BD73" s="150"/>
      <c r="BE73" s="151"/>
      <c r="BF73" s="152"/>
      <c r="BG73" s="150"/>
      <c r="BH73" s="151"/>
      <c r="BI73" s="152"/>
      <c r="BJ73" s="150"/>
      <c r="BK73" s="151"/>
      <c r="BL73" s="152"/>
      <c r="BM73" s="150"/>
      <c r="BN73" s="151"/>
      <c r="BO73" s="152"/>
      <c r="BP73" s="150"/>
      <c r="BQ73" s="151"/>
      <c r="BR73" s="152"/>
      <c r="BS73" s="150"/>
      <c r="BT73" s="151"/>
      <c r="BU73" s="152"/>
      <c r="BV73" s="150"/>
      <c r="BW73" s="151"/>
      <c r="BX73" s="152"/>
      <c r="BY73" s="156">
        <f t="shared" si="12"/>
        <v>0</v>
      </c>
      <c r="BZ73" s="157" t="e">
        <f>SUM(#REF!,F73,O73,X73,AG73,AP73,AY73,BH73,BQ73)</f>
        <v>#REF!</v>
      </c>
      <c r="CA73" s="158" t="e">
        <f>SUM(#REF!,G73,P73,Y73,AH73,AQ73,AZ73,BI73,BR73)</f>
        <v>#REF!</v>
      </c>
      <c r="CB73" s="156">
        <f t="shared" si="10"/>
        <v>0</v>
      </c>
      <c r="CC73" s="157" t="e">
        <f>SUM(#REF!,I73,R73,AA73,AJ73,AS73,BB73,BK73,BT73)</f>
        <v>#REF!</v>
      </c>
      <c r="CD73" s="158" t="e">
        <f>SUM(#REF!,J73,S73,AB73,AK73,AT73,BC73,BL73,BU73)</f>
        <v>#REF!</v>
      </c>
      <c r="CE73" s="156">
        <f t="shared" si="11"/>
        <v>0</v>
      </c>
      <c r="CF73" s="157">
        <f t="shared" si="8"/>
        <v>0</v>
      </c>
      <c r="CG73" s="158">
        <f t="shared" si="9"/>
        <v>0</v>
      </c>
      <c r="CH73" s="47"/>
    </row>
    <row r="74" spans="3:86" x14ac:dyDescent="0.3">
      <c r="C74" s="14" t="str">
        <f>'Short Term Rates'!C20</f>
        <v>Integration Specialist</v>
      </c>
      <c r="D74" s="15" t="s">
        <v>174</v>
      </c>
      <c r="E74" s="124"/>
      <c r="F74" s="125"/>
      <c r="G74" s="126"/>
      <c r="H74" s="124"/>
      <c r="I74" s="125"/>
      <c r="J74" s="126"/>
      <c r="K74" s="124"/>
      <c r="L74" s="125"/>
      <c r="M74" s="126"/>
      <c r="N74" s="124"/>
      <c r="O74" s="125"/>
      <c r="P74" s="126"/>
      <c r="Q74" s="124"/>
      <c r="R74" s="125"/>
      <c r="S74" s="126"/>
      <c r="T74" s="124"/>
      <c r="U74" s="125"/>
      <c r="V74" s="126"/>
      <c r="W74" s="124"/>
      <c r="X74" s="125"/>
      <c r="Y74" s="126"/>
      <c r="Z74" s="124"/>
      <c r="AA74" s="125"/>
      <c r="AB74" s="126"/>
      <c r="AC74" s="124"/>
      <c r="AD74" s="125"/>
      <c r="AE74" s="126"/>
      <c r="AF74" s="124"/>
      <c r="AG74" s="125"/>
      <c r="AH74" s="126"/>
      <c r="AI74" s="124"/>
      <c r="AJ74" s="125"/>
      <c r="AK74" s="126"/>
      <c r="AL74" s="124"/>
      <c r="AM74" s="125"/>
      <c r="AN74" s="126"/>
      <c r="AO74" s="124"/>
      <c r="AP74" s="125"/>
      <c r="AQ74" s="126"/>
      <c r="AR74" s="124"/>
      <c r="AS74" s="125"/>
      <c r="AT74" s="126"/>
      <c r="AU74" s="124"/>
      <c r="AV74" s="125"/>
      <c r="AW74" s="126"/>
      <c r="AX74" s="124"/>
      <c r="AY74" s="125"/>
      <c r="AZ74" s="126"/>
      <c r="BA74" s="124"/>
      <c r="BB74" s="125"/>
      <c r="BC74" s="126"/>
      <c r="BD74" s="124"/>
      <c r="BE74" s="125"/>
      <c r="BF74" s="126"/>
      <c r="BG74" s="124"/>
      <c r="BH74" s="125"/>
      <c r="BI74" s="126"/>
      <c r="BJ74" s="124"/>
      <c r="BK74" s="125"/>
      <c r="BL74" s="126"/>
      <c r="BM74" s="124"/>
      <c r="BN74" s="125"/>
      <c r="BO74" s="126"/>
      <c r="BP74" s="124"/>
      <c r="BQ74" s="125"/>
      <c r="BR74" s="126"/>
      <c r="BS74" s="124"/>
      <c r="BT74" s="125"/>
      <c r="BU74" s="126"/>
      <c r="BV74" s="124"/>
      <c r="BW74" s="125"/>
      <c r="BX74" s="126"/>
      <c r="BY74" s="159">
        <f t="shared" si="12"/>
        <v>0</v>
      </c>
      <c r="BZ74" s="160" t="e">
        <f>SUM(#REF!,F74,O74,X74,AG74,AP74,AY74,BH74,BQ74)</f>
        <v>#REF!</v>
      </c>
      <c r="CA74" s="161" t="e">
        <f>SUM(#REF!,G74,P74,Y74,AH74,AQ74,AZ74,BI74,BR74)</f>
        <v>#REF!</v>
      </c>
      <c r="CB74" s="159">
        <f t="shared" si="10"/>
        <v>0</v>
      </c>
      <c r="CC74" s="160" t="e">
        <f>SUM(#REF!,I74,R74,AA74,AJ74,AS74,BB74,BK74,BT74)</f>
        <v>#REF!</v>
      </c>
      <c r="CD74" s="161" t="e">
        <f>SUM(#REF!,J74,S74,AB74,AK74,AT74,BC74,BL74,BU74)</f>
        <v>#REF!</v>
      </c>
      <c r="CE74" s="159">
        <f t="shared" si="11"/>
        <v>0</v>
      </c>
      <c r="CF74" s="160">
        <f t="shared" si="8"/>
        <v>0</v>
      </c>
      <c r="CG74" s="161">
        <f t="shared" si="9"/>
        <v>0</v>
      </c>
      <c r="CH74" s="47"/>
    </row>
    <row r="75" spans="3:86" x14ac:dyDescent="0.3">
      <c r="C75" s="13" t="str">
        <f t="shared" si="13"/>
        <v>Integration Specialist</v>
      </c>
      <c r="D75" s="11" t="s">
        <v>175</v>
      </c>
      <c r="E75" s="124"/>
      <c r="F75" s="125"/>
      <c r="G75" s="126"/>
      <c r="H75" s="124"/>
      <c r="I75" s="125"/>
      <c r="J75" s="126"/>
      <c r="K75" s="124"/>
      <c r="L75" s="125"/>
      <c r="M75" s="126"/>
      <c r="N75" s="124"/>
      <c r="O75" s="125"/>
      <c r="P75" s="126"/>
      <c r="Q75" s="124"/>
      <c r="R75" s="125"/>
      <c r="S75" s="126"/>
      <c r="T75" s="124"/>
      <c r="U75" s="125"/>
      <c r="V75" s="126"/>
      <c r="W75" s="124"/>
      <c r="X75" s="125"/>
      <c r="Y75" s="126"/>
      <c r="Z75" s="124"/>
      <c r="AA75" s="125"/>
      <c r="AB75" s="126"/>
      <c r="AC75" s="124"/>
      <c r="AD75" s="125"/>
      <c r="AE75" s="126"/>
      <c r="AF75" s="124"/>
      <c r="AG75" s="125"/>
      <c r="AH75" s="126"/>
      <c r="AI75" s="124"/>
      <c r="AJ75" s="125"/>
      <c r="AK75" s="126"/>
      <c r="AL75" s="124"/>
      <c r="AM75" s="125"/>
      <c r="AN75" s="126"/>
      <c r="AO75" s="124"/>
      <c r="AP75" s="125"/>
      <c r="AQ75" s="126"/>
      <c r="AR75" s="124"/>
      <c r="AS75" s="125"/>
      <c r="AT75" s="126"/>
      <c r="AU75" s="124"/>
      <c r="AV75" s="125"/>
      <c r="AW75" s="126"/>
      <c r="AX75" s="124"/>
      <c r="AY75" s="125"/>
      <c r="AZ75" s="126"/>
      <c r="BA75" s="124"/>
      <c r="BB75" s="125"/>
      <c r="BC75" s="126"/>
      <c r="BD75" s="124"/>
      <c r="BE75" s="125"/>
      <c r="BF75" s="126"/>
      <c r="BG75" s="124"/>
      <c r="BH75" s="125"/>
      <c r="BI75" s="126"/>
      <c r="BJ75" s="124"/>
      <c r="BK75" s="125"/>
      <c r="BL75" s="126"/>
      <c r="BM75" s="124"/>
      <c r="BN75" s="125"/>
      <c r="BO75" s="126"/>
      <c r="BP75" s="124"/>
      <c r="BQ75" s="125"/>
      <c r="BR75" s="126"/>
      <c r="BS75" s="124"/>
      <c r="BT75" s="125"/>
      <c r="BU75" s="126"/>
      <c r="BV75" s="124"/>
      <c r="BW75" s="125"/>
      <c r="BX75" s="126"/>
      <c r="BY75" s="153">
        <f t="shared" si="12"/>
        <v>0</v>
      </c>
      <c r="BZ75" s="154" t="e">
        <f>SUM(#REF!,F75,O75,X75,AG75,AP75,AY75,BH75,BQ75)</f>
        <v>#REF!</v>
      </c>
      <c r="CA75" s="155" t="e">
        <f>SUM(#REF!,G75,P75,Y75,AH75,AQ75,AZ75,BI75,BR75)</f>
        <v>#REF!</v>
      </c>
      <c r="CB75" s="153">
        <f t="shared" si="10"/>
        <v>0</v>
      </c>
      <c r="CC75" s="154" t="e">
        <f>SUM(#REF!,I75,R75,AA75,AJ75,AS75,BB75,BK75,BT75)</f>
        <v>#REF!</v>
      </c>
      <c r="CD75" s="155" t="e">
        <f>SUM(#REF!,J75,S75,AB75,AK75,AT75,BC75,BL75,BU75)</f>
        <v>#REF!</v>
      </c>
      <c r="CE75" s="153">
        <f t="shared" si="11"/>
        <v>0</v>
      </c>
      <c r="CF75" s="154">
        <f t="shared" si="8"/>
        <v>0</v>
      </c>
      <c r="CG75" s="155">
        <f t="shared" si="9"/>
        <v>0</v>
      </c>
      <c r="CH75" s="47"/>
    </row>
    <row r="76" spans="3:86" x14ac:dyDescent="0.3">
      <c r="C76" s="13" t="str">
        <f t="shared" si="13"/>
        <v>Integration Specialist</v>
      </c>
      <c r="D76" s="11" t="s">
        <v>176</v>
      </c>
      <c r="E76" s="124"/>
      <c r="F76" s="125"/>
      <c r="G76" s="126"/>
      <c r="H76" s="124"/>
      <c r="I76" s="125"/>
      <c r="J76" s="126"/>
      <c r="K76" s="124"/>
      <c r="L76" s="125"/>
      <c r="M76" s="126"/>
      <c r="N76" s="124"/>
      <c r="O76" s="125"/>
      <c r="P76" s="126"/>
      <c r="Q76" s="124"/>
      <c r="R76" s="125"/>
      <c r="S76" s="126"/>
      <c r="T76" s="124"/>
      <c r="U76" s="125"/>
      <c r="V76" s="126"/>
      <c r="W76" s="124"/>
      <c r="X76" s="125"/>
      <c r="Y76" s="126"/>
      <c r="Z76" s="124"/>
      <c r="AA76" s="125"/>
      <c r="AB76" s="126"/>
      <c r="AC76" s="124"/>
      <c r="AD76" s="125"/>
      <c r="AE76" s="126"/>
      <c r="AF76" s="124"/>
      <c r="AG76" s="125"/>
      <c r="AH76" s="126"/>
      <c r="AI76" s="124"/>
      <c r="AJ76" s="125"/>
      <c r="AK76" s="126"/>
      <c r="AL76" s="124"/>
      <c r="AM76" s="125"/>
      <c r="AN76" s="126"/>
      <c r="AO76" s="124"/>
      <c r="AP76" s="125"/>
      <c r="AQ76" s="126"/>
      <c r="AR76" s="124"/>
      <c r="AS76" s="125"/>
      <c r="AT76" s="126"/>
      <c r="AU76" s="124"/>
      <c r="AV76" s="125"/>
      <c r="AW76" s="126"/>
      <c r="AX76" s="124"/>
      <c r="AY76" s="125"/>
      <c r="AZ76" s="126"/>
      <c r="BA76" s="124"/>
      <c r="BB76" s="125"/>
      <c r="BC76" s="126"/>
      <c r="BD76" s="124"/>
      <c r="BE76" s="125"/>
      <c r="BF76" s="126"/>
      <c r="BG76" s="124"/>
      <c r="BH76" s="125"/>
      <c r="BI76" s="126"/>
      <c r="BJ76" s="124"/>
      <c r="BK76" s="125"/>
      <c r="BL76" s="126"/>
      <c r="BM76" s="124"/>
      <c r="BN76" s="125"/>
      <c r="BO76" s="126"/>
      <c r="BP76" s="124"/>
      <c r="BQ76" s="125"/>
      <c r="BR76" s="126"/>
      <c r="BS76" s="124"/>
      <c r="BT76" s="125"/>
      <c r="BU76" s="126"/>
      <c r="BV76" s="124"/>
      <c r="BW76" s="125"/>
      <c r="BX76" s="126"/>
      <c r="BY76" s="153">
        <f t="shared" si="12"/>
        <v>0</v>
      </c>
      <c r="BZ76" s="154" t="e">
        <f>SUM(#REF!,F76,O76,X76,AG76,AP76,AY76,BH76,BQ76)</f>
        <v>#REF!</v>
      </c>
      <c r="CA76" s="155" t="e">
        <f>SUM(#REF!,G76,P76,Y76,AH76,AQ76,AZ76,BI76,BR76)</f>
        <v>#REF!</v>
      </c>
      <c r="CB76" s="153">
        <f t="shared" si="10"/>
        <v>0</v>
      </c>
      <c r="CC76" s="154" t="e">
        <f>SUM(#REF!,I76,R76,AA76,AJ76,AS76,BB76,BK76,BT76)</f>
        <v>#REF!</v>
      </c>
      <c r="CD76" s="155" t="e">
        <f>SUM(#REF!,J76,S76,AB76,AK76,AT76,BC76,BL76,BU76)</f>
        <v>#REF!</v>
      </c>
      <c r="CE76" s="153">
        <f t="shared" si="11"/>
        <v>0</v>
      </c>
      <c r="CF76" s="154">
        <f t="shared" si="8"/>
        <v>0</v>
      </c>
      <c r="CG76" s="155">
        <f t="shared" si="9"/>
        <v>0</v>
      </c>
      <c r="CH76" s="47"/>
    </row>
    <row r="77" spans="3:86" x14ac:dyDescent="0.3">
      <c r="C77" s="13" t="str">
        <f t="shared" si="13"/>
        <v>Integration Specialist</v>
      </c>
      <c r="D77" s="11" t="s">
        <v>115</v>
      </c>
      <c r="E77" s="124"/>
      <c r="F77" s="125"/>
      <c r="G77" s="126"/>
      <c r="H77" s="124"/>
      <c r="I77" s="125"/>
      <c r="J77" s="126"/>
      <c r="K77" s="124"/>
      <c r="L77" s="125"/>
      <c r="M77" s="126"/>
      <c r="N77" s="124"/>
      <c r="O77" s="125"/>
      <c r="P77" s="126"/>
      <c r="Q77" s="124"/>
      <c r="R77" s="125"/>
      <c r="S77" s="126"/>
      <c r="T77" s="124"/>
      <c r="U77" s="125"/>
      <c r="V77" s="126"/>
      <c r="W77" s="124"/>
      <c r="X77" s="125"/>
      <c r="Y77" s="126"/>
      <c r="Z77" s="124"/>
      <c r="AA77" s="125"/>
      <c r="AB77" s="126"/>
      <c r="AC77" s="124"/>
      <c r="AD77" s="125"/>
      <c r="AE77" s="126"/>
      <c r="AF77" s="124"/>
      <c r="AG77" s="125"/>
      <c r="AH77" s="126"/>
      <c r="AI77" s="124"/>
      <c r="AJ77" s="125"/>
      <c r="AK77" s="126"/>
      <c r="AL77" s="124"/>
      <c r="AM77" s="125"/>
      <c r="AN77" s="126"/>
      <c r="AO77" s="124"/>
      <c r="AP77" s="125"/>
      <c r="AQ77" s="126"/>
      <c r="AR77" s="124"/>
      <c r="AS77" s="125"/>
      <c r="AT77" s="126"/>
      <c r="AU77" s="124"/>
      <c r="AV77" s="125"/>
      <c r="AW77" s="126"/>
      <c r="AX77" s="124"/>
      <c r="AY77" s="125"/>
      <c r="AZ77" s="126"/>
      <c r="BA77" s="124"/>
      <c r="BB77" s="125"/>
      <c r="BC77" s="126"/>
      <c r="BD77" s="124"/>
      <c r="BE77" s="125"/>
      <c r="BF77" s="126"/>
      <c r="BG77" s="124"/>
      <c r="BH77" s="125"/>
      <c r="BI77" s="126"/>
      <c r="BJ77" s="124"/>
      <c r="BK77" s="125"/>
      <c r="BL77" s="126"/>
      <c r="BM77" s="124"/>
      <c r="BN77" s="125"/>
      <c r="BO77" s="126"/>
      <c r="BP77" s="124"/>
      <c r="BQ77" s="125"/>
      <c r="BR77" s="126"/>
      <c r="BS77" s="124"/>
      <c r="BT77" s="125"/>
      <c r="BU77" s="126"/>
      <c r="BV77" s="124"/>
      <c r="BW77" s="125"/>
      <c r="BX77" s="126"/>
      <c r="BY77" s="153">
        <f t="shared" si="12"/>
        <v>0</v>
      </c>
      <c r="BZ77" s="154" t="e">
        <f>SUM(#REF!,F77,O77,X77,AG77,AP77,AY77,BH77,BQ77)</f>
        <v>#REF!</v>
      </c>
      <c r="CA77" s="155" t="e">
        <f>SUM(#REF!,G77,P77,Y77,AH77,AQ77,AZ77,BI77,BR77)</f>
        <v>#REF!</v>
      </c>
      <c r="CB77" s="153">
        <f t="shared" si="10"/>
        <v>0</v>
      </c>
      <c r="CC77" s="154" t="e">
        <f>SUM(#REF!,I77,R77,AA77,AJ77,AS77,BB77,BK77,BT77)</f>
        <v>#REF!</v>
      </c>
      <c r="CD77" s="155" t="e">
        <f>SUM(#REF!,J77,S77,AB77,AK77,AT77,BC77,BL77,BU77)</f>
        <v>#REF!</v>
      </c>
      <c r="CE77" s="153">
        <f t="shared" si="11"/>
        <v>0</v>
      </c>
      <c r="CF77" s="154">
        <f t="shared" si="8"/>
        <v>0</v>
      </c>
      <c r="CG77" s="155">
        <f t="shared" si="9"/>
        <v>0</v>
      </c>
      <c r="CH77" s="47"/>
    </row>
    <row r="78" spans="3:86" x14ac:dyDescent="0.3">
      <c r="C78" s="13" t="str">
        <f t="shared" si="13"/>
        <v>Integration Specialist</v>
      </c>
      <c r="D78" s="11" t="s">
        <v>117</v>
      </c>
      <c r="E78" s="124"/>
      <c r="F78" s="125"/>
      <c r="G78" s="126"/>
      <c r="H78" s="124"/>
      <c r="I78" s="125"/>
      <c r="J78" s="126"/>
      <c r="K78" s="124"/>
      <c r="L78" s="125"/>
      <c r="M78" s="126"/>
      <c r="N78" s="124"/>
      <c r="O78" s="125"/>
      <c r="P78" s="126"/>
      <c r="Q78" s="124"/>
      <c r="R78" s="125"/>
      <c r="S78" s="126"/>
      <c r="T78" s="124"/>
      <c r="U78" s="125"/>
      <c r="V78" s="126"/>
      <c r="W78" s="124"/>
      <c r="X78" s="125"/>
      <c r="Y78" s="126"/>
      <c r="Z78" s="124"/>
      <c r="AA78" s="125"/>
      <c r="AB78" s="126"/>
      <c r="AC78" s="124"/>
      <c r="AD78" s="125"/>
      <c r="AE78" s="126"/>
      <c r="AF78" s="124"/>
      <c r="AG78" s="125"/>
      <c r="AH78" s="126"/>
      <c r="AI78" s="124"/>
      <c r="AJ78" s="125"/>
      <c r="AK78" s="126"/>
      <c r="AL78" s="124"/>
      <c r="AM78" s="125"/>
      <c r="AN78" s="126"/>
      <c r="AO78" s="124"/>
      <c r="AP78" s="125"/>
      <c r="AQ78" s="126"/>
      <c r="AR78" s="124"/>
      <c r="AS78" s="125"/>
      <c r="AT78" s="126"/>
      <c r="AU78" s="124"/>
      <c r="AV78" s="125"/>
      <c r="AW78" s="126"/>
      <c r="AX78" s="124"/>
      <c r="AY78" s="125"/>
      <c r="AZ78" s="126"/>
      <c r="BA78" s="124"/>
      <c r="BB78" s="125"/>
      <c r="BC78" s="126"/>
      <c r="BD78" s="124"/>
      <c r="BE78" s="125"/>
      <c r="BF78" s="126"/>
      <c r="BG78" s="124"/>
      <c r="BH78" s="125"/>
      <c r="BI78" s="126"/>
      <c r="BJ78" s="124"/>
      <c r="BK78" s="125"/>
      <c r="BL78" s="126"/>
      <c r="BM78" s="124"/>
      <c r="BN78" s="125"/>
      <c r="BO78" s="126"/>
      <c r="BP78" s="124"/>
      <c r="BQ78" s="125"/>
      <c r="BR78" s="126"/>
      <c r="BS78" s="124"/>
      <c r="BT78" s="125"/>
      <c r="BU78" s="126"/>
      <c r="BV78" s="124"/>
      <c r="BW78" s="125"/>
      <c r="BX78" s="126"/>
      <c r="BY78" s="153">
        <f t="shared" si="12"/>
        <v>0</v>
      </c>
      <c r="BZ78" s="154" t="e">
        <f>SUM(#REF!,F78,O78,X78,AG78,AP78,AY78,BH78,BQ78)</f>
        <v>#REF!</v>
      </c>
      <c r="CA78" s="155" t="e">
        <f>SUM(#REF!,G78,P78,Y78,AH78,AQ78,AZ78,BI78,BR78)</f>
        <v>#REF!</v>
      </c>
      <c r="CB78" s="153">
        <f t="shared" si="10"/>
        <v>0</v>
      </c>
      <c r="CC78" s="154" t="e">
        <f>SUM(#REF!,I78,R78,AA78,AJ78,AS78,BB78,BK78,BT78)</f>
        <v>#REF!</v>
      </c>
      <c r="CD78" s="155" t="e">
        <f>SUM(#REF!,J78,S78,AB78,AK78,AT78,BC78,BL78,BU78)</f>
        <v>#REF!</v>
      </c>
      <c r="CE78" s="153">
        <f t="shared" si="11"/>
        <v>0</v>
      </c>
      <c r="CF78" s="154">
        <f t="shared" si="8"/>
        <v>0</v>
      </c>
      <c r="CG78" s="155">
        <f t="shared" si="9"/>
        <v>0</v>
      </c>
      <c r="CH78" s="47"/>
    </row>
    <row r="79" spans="3:86" x14ac:dyDescent="0.3">
      <c r="C79" s="13" t="str">
        <f t="shared" si="13"/>
        <v>Integration Specialist</v>
      </c>
      <c r="D79" s="11" t="s">
        <v>177</v>
      </c>
      <c r="E79" s="124"/>
      <c r="F79" s="125"/>
      <c r="G79" s="126"/>
      <c r="H79" s="124"/>
      <c r="I79" s="125"/>
      <c r="J79" s="126"/>
      <c r="K79" s="124"/>
      <c r="L79" s="125"/>
      <c r="M79" s="126"/>
      <c r="N79" s="124"/>
      <c r="O79" s="125"/>
      <c r="P79" s="126"/>
      <c r="Q79" s="124"/>
      <c r="R79" s="125"/>
      <c r="S79" s="126"/>
      <c r="T79" s="124"/>
      <c r="U79" s="125"/>
      <c r="V79" s="126"/>
      <c r="W79" s="124"/>
      <c r="X79" s="125"/>
      <c r="Y79" s="126"/>
      <c r="Z79" s="124"/>
      <c r="AA79" s="125"/>
      <c r="AB79" s="126"/>
      <c r="AC79" s="124"/>
      <c r="AD79" s="125"/>
      <c r="AE79" s="126"/>
      <c r="AF79" s="124"/>
      <c r="AG79" s="125"/>
      <c r="AH79" s="126"/>
      <c r="AI79" s="124"/>
      <c r="AJ79" s="125"/>
      <c r="AK79" s="126"/>
      <c r="AL79" s="124"/>
      <c r="AM79" s="125"/>
      <c r="AN79" s="126"/>
      <c r="AO79" s="124"/>
      <c r="AP79" s="125"/>
      <c r="AQ79" s="126"/>
      <c r="AR79" s="124"/>
      <c r="AS79" s="125"/>
      <c r="AT79" s="126"/>
      <c r="AU79" s="124"/>
      <c r="AV79" s="125"/>
      <c r="AW79" s="126"/>
      <c r="AX79" s="124"/>
      <c r="AY79" s="125"/>
      <c r="AZ79" s="126"/>
      <c r="BA79" s="124"/>
      <c r="BB79" s="125"/>
      <c r="BC79" s="126"/>
      <c r="BD79" s="124"/>
      <c r="BE79" s="125"/>
      <c r="BF79" s="126"/>
      <c r="BG79" s="124"/>
      <c r="BH79" s="125"/>
      <c r="BI79" s="126"/>
      <c r="BJ79" s="124"/>
      <c r="BK79" s="125"/>
      <c r="BL79" s="126"/>
      <c r="BM79" s="124"/>
      <c r="BN79" s="125"/>
      <c r="BO79" s="126"/>
      <c r="BP79" s="124"/>
      <c r="BQ79" s="125"/>
      <c r="BR79" s="126"/>
      <c r="BS79" s="124"/>
      <c r="BT79" s="125"/>
      <c r="BU79" s="126"/>
      <c r="BV79" s="124"/>
      <c r="BW79" s="125"/>
      <c r="BX79" s="126"/>
      <c r="BY79" s="153">
        <f t="shared" si="12"/>
        <v>0</v>
      </c>
      <c r="BZ79" s="154" t="e">
        <f>SUM(#REF!,F79,O79,X79,AG79,AP79,AY79,BH79,BQ79)</f>
        <v>#REF!</v>
      </c>
      <c r="CA79" s="155" t="e">
        <f>SUM(#REF!,G79,P79,Y79,AH79,AQ79,AZ79,BI79,BR79)</f>
        <v>#REF!</v>
      </c>
      <c r="CB79" s="153">
        <f t="shared" si="10"/>
        <v>0</v>
      </c>
      <c r="CC79" s="154" t="e">
        <f>SUM(#REF!,I79,R79,AA79,AJ79,AS79,BB79,BK79,BT79)</f>
        <v>#REF!</v>
      </c>
      <c r="CD79" s="155" t="e">
        <f>SUM(#REF!,J79,S79,AB79,AK79,AT79,BC79,BL79,BU79)</f>
        <v>#REF!</v>
      </c>
      <c r="CE79" s="153">
        <f t="shared" si="11"/>
        <v>0</v>
      </c>
      <c r="CF79" s="154">
        <f t="shared" ref="CF79:CF112" si="14">SUM(C79,L79,U79,AD79,AM79,AV79,BE79,BN79,BW79)</f>
        <v>0</v>
      </c>
      <c r="CG79" s="155">
        <f t="shared" ref="CG79:CG112" si="15">SUM(D79,M79,V79,AE79,AN79,AW79,BF79,BO79,BX79)</f>
        <v>0</v>
      </c>
      <c r="CH79" s="47"/>
    </row>
    <row r="80" spans="3:86" ht="16.2" thickBot="1" x14ac:dyDescent="0.35">
      <c r="C80" s="16" t="str">
        <f t="shared" si="13"/>
        <v>Integration Specialist</v>
      </c>
      <c r="D80" s="17" t="s">
        <v>116</v>
      </c>
      <c r="E80" s="150"/>
      <c r="F80" s="151"/>
      <c r="G80" s="152"/>
      <c r="H80" s="150"/>
      <c r="I80" s="151"/>
      <c r="J80" s="152"/>
      <c r="K80" s="150"/>
      <c r="L80" s="151"/>
      <c r="M80" s="152"/>
      <c r="N80" s="150"/>
      <c r="O80" s="151"/>
      <c r="P80" s="152"/>
      <c r="Q80" s="150"/>
      <c r="R80" s="151"/>
      <c r="S80" s="152"/>
      <c r="T80" s="150"/>
      <c r="U80" s="151"/>
      <c r="V80" s="152"/>
      <c r="W80" s="150"/>
      <c r="X80" s="151"/>
      <c r="Y80" s="152"/>
      <c r="Z80" s="150"/>
      <c r="AA80" s="151"/>
      <c r="AB80" s="152"/>
      <c r="AC80" s="150"/>
      <c r="AD80" s="151"/>
      <c r="AE80" s="152"/>
      <c r="AF80" s="150"/>
      <c r="AG80" s="151"/>
      <c r="AH80" s="152"/>
      <c r="AI80" s="150"/>
      <c r="AJ80" s="151"/>
      <c r="AK80" s="152"/>
      <c r="AL80" s="150"/>
      <c r="AM80" s="151"/>
      <c r="AN80" s="152"/>
      <c r="AO80" s="150"/>
      <c r="AP80" s="151"/>
      <c r="AQ80" s="152"/>
      <c r="AR80" s="150"/>
      <c r="AS80" s="151"/>
      <c r="AT80" s="152"/>
      <c r="AU80" s="150"/>
      <c r="AV80" s="151"/>
      <c r="AW80" s="152"/>
      <c r="AX80" s="150"/>
      <c r="AY80" s="151"/>
      <c r="AZ80" s="152"/>
      <c r="BA80" s="150"/>
      <c r="BB80" s="151"/>
      <c r="BC80" s="152"/>
      <c r="BD80" s="150"/>
      <c r="BE80" s="151"/>
      <c r="BF80" s="152"/>
      <c r="BG80" s="150"/>
      <c r="BH80" s="151"/>
      <c r="BI80" s="152"/>
      <c r="BJ80" s="150"/>
      <c r="BK80" s="151"/>
      <c r="BL80" s="152"/>
      <c r="BM80" s="150"/>
      <c r="BN80" s="151"/>
      <c r="BO80" s="152"/>
      <c r="BP80" s="150"/>
      <c r="BQ80" s="151"/>
      <c r="BR80" s="152"/>
      <c r="BS80" s="150"/>
      <c r="BT80" s="151"/>
      <c r="BU80" s="152"/>
      <c r="BV80" s="150"/>
      <c r="BW80" s="151"/>
      <c r="BX80" s="152"/>
      <c r="BY80" s="156">
        <f t="shared" si="12"/>
        <v>0</v>
      </c>
      <c r="BZ80" s="157" t="e">
        <f>SUM(#REF!,F80,O80,X80,AG80,AP80,AY80,BH80,BQ80)</f>
        <v>#REF!</v>
      </c>
      <c r="CA80" s="158" t="e">
        <f>SUM(#REF!,G80,P80,Y80,AH80,AQ80,AZ80,BI80,BR80)</f>
        <v>#REF!</v>
      </c>
      <c r="CB80" s="156">
        <f t="shared" si="10"/>
        <v>0</v>
      </c>
      <c r="CC80" s="157" t="e">
        <f>SUM(#REF!,I80,R80,AA80,AJ80,AS80,BB80,BK80,BT80)</f>
        <v>#REF!</v>
      </c>
      <c r="CD80" s="158" t="e">
        <f>SUM(#REF!,J80,S80,AB80,AK80,AT80,BC80,BL80,BU80)</f>
        <v>#REF!</v>
      </c>
      <c r="CE80" s="156">
        <f t="shared" si="11"/>
        <v>0</v>
      </c>
      <c r="CF80" s="157">
        <f t="shared" si="14"/>
        <v>0</v>
      </c>
      <c r="CG80" s="158">
        <f t="shared" si="15"/>
        <v>0</v>
      </c>
      <c r="CH80" s="47"/>
    </row>
    <row r="81" spans="3:86" x14ac:dyDescent="0.3">
      <c r="C81" s="14" t="str">
        <f>'Short Term Rates'!C21</f>
        <v>Project Director</v>
      </c>
      <c r="D81" s="15" t="s">
        <v>174</v>
      </c>
      <c r="E81" s="124"/>
      <c r="F81" s="125"/>
      <c r="G81" s="126"/>
      <c r="H81" s="124"/>
      <c r="I81" s="125"/>
      <c r="J81" s="126"/>
      <c r="K81" s="124"/>
      <c r="L81" s="125"/>
      <c r="M81" s="126"/>
      <c r="N81" s="124"/>
      <c r="O81" s="125"/>
      <c r="P81" s="126"/>
      <c r="Q81" s="124"/>
      <c r="R81" s="125"/>
      <c r="S81" s="126"/>
      <c r="T81" s="124"/>
      <c r="U81" s="125"/>
      <c r="V81" s="126"/>
      <c r="W81" s="124"/>
      <c r="X81" s="125"/>
      <c r="Y81" s="126"/>
      <c r="Z81" s="124"/>
      <c r="AA81" s="125"/>
      <c r="AB81" s="126"/>
      <c r="AC81" s="124"/>
      <c r="AD81" s="125"/>
      <c r="AE81" s="126"/>
      <c r="AF81" s="124"/>
      <c r="AG81" s="125"/>
      <c r="AH81" s="126"/>
      <c r="AI81" s="124"/>
      <c r="AJ81" s="125"/>
      <c r="AK81" s="126"/>
      <c r="AL81" s="124"/>
      <c r="AM81" s="125"/>
      <c r="AN81" s="126"/>
      <c r="AO81" s="124"/>
      <c r="AP81" s="125"/>
      <c r="AQ81" s="126"/>
      <c r="AR81" s="124"/>
      <c r="AS81" s="125"/>
      <c r="AT81" s="126"/>
      <c r="AU81" s="124"/>
      <c r="AV81" s="125"/>
      <c r="AW81" s="126"/>
      <c r="AX81" s="124"/>
      <c r="AY81" s="125"/>
      <c r="AZ81" s="126"/>
      <c r="BA81" s="124"/>
      <c r="BB81" s="125"/>
      <c r="BC81" s="126"/>
      <c r="BD81" s="124"/>
      <c r="BE81" s="125"/>
      <c r="BF81" s="126"/>
      <c r="BG81" s="124"/>
      <c r="BH81" s="125"/>
      <c r="BI81" s="126"/>
      <c r="BJ81" s="124"/>
      <c r="BK81" s="125"/>
      <c r="BL81" s="126"/>
      <c r="BM81" s="124"/>
      <c r="BN81" s="125"/>
      <c r="BO81" s="126"/>
      <c r="BP81" s="124"/>
      <c r="BQ81" s="125"/>
      <c r="BR81" s="126"/>
      <c r="BS81" s="124"/>
      <c r="BT81" s="125"/>
      <c r="BU81" s="126"/>
      <c r="BV81" s="124"/>
      <c r="BW81" s="125"/>
      <c r="BX81" s="126"/>
      <c r="BY81" s="159">
        <f t="shared" ref="BY81:BY115" si="16">SUMIF($E$9:$BX$9,BY$9, $E81:$BX81)</f>
        <v>0</v>
      </c>
      <c r="BZ81" s="160" t="e">
        <f>SUM(#REF!,F81,O81,X81,AG81,AP81,AY81,BH81,BQ81)</f>
        <v>#REF!</v>
      </c>
      <c r="CA81" s="161" t="e">
        <f>SUM(#REF!,G81,P81,Y81,AH81,AQ81,AZ81,BI81,BR81)</f>
        <v>#REF!</v>
      </c>
      <c r="CB81" s="159">
        <f t="shared" ref="CB81:CB115" si="17">SUMIF($E$9:$BX$9,CB$9, $E81:$BX81)</f>
        <v>0</v>
      </c>
      <c r="CC81" s="160" t="e">
        <f>SUM(#REF!,I81,R81,AA81,AJ81,AS81,BB81,BK81,BT81)</f>
        <v>#REF!</v>
      </c>
      <c r="CD81" s="161" t="e">
        <f>SUM(#REF!,J81,S81,AB81,AK81,AT81,BC81,BL81,BU81)</f>
        <v>#REF!</v>
      </c>
      <c r="CE81" s="159">
        <f t="shared" ref="CE81:CE115" si="18">SUMIF($E$9:$BX$9,CE$9, $E81:$BX81)</f>
        <v>0</v>
      </c>
      <c r="CF81" s="160">
        <f t="shared" si="14"/>
        <v>0</v>
      </c>
      <c r="CG81" s="161">
        <f t="shared" si="15"/>
        <v>0</v>
      </c>
      <c r="CH81" s="47"/>
    </row>
    <row r="82" spans="3:86" x14ac:dyDescent="0.3">
      <c r="C82" s="13" t="str">
        <f t="shared" si="13"/>
        <v>Project Director</v>
      </c>
      <c r="D82" s="11" t="s">
        <v>175</v>
      </c>
      <c r="E82" s="124"/>
      <c r="F82" s="125"/>
      <c r="G82" s="126"/>
      <c r="H82" s="124"/>
      <c r="I82" s="125"/>
      <c r="J82" s="126"/>
      <c r="K82" s="124"/>
      <c r="L82" s="125"/>
      <c r="M82" s="126"/>
      <c r="N82" s="124"/>
      <c r="O82" s="125"/>
      <c r="P82" s="126"/>
      <c r="Q82" s="124"/>
      <c r="R82" s="125"/>
      <c r="S82" s="126"/>
      <c r="T82" s="124"/>
      <c r="U82" s="125"/>
      <c r="V82" s="126"/>
      <c r="W82" s="124"/>
      <c r="X82" s="125"/>
      <c r="Y82" s="126"/>
      <c r="Z82" s="124"/>
      <c r="AA82" s="125"/>
      <c r="AB82" s="126"/>
      <c r="AC82" s="124"/>
      <c r="AD82" s="125"/>
      <c r="AE82" s="126"/>
      <c r="AF82" s="124"/>
      <c r="AG82" s="125"/>
      <c r="AH82" s="126"/>
      <c r="AI82" s="124"/>
      <c r="AJ82" s="125"/>
      <c r="AK82" s="126"/>
      <c r="AL82" s="124"/>
      <c r="AM82" s="125"/>
      <c r="AN82" s="126"/>
      <c r="AO82" s="124"/>
      <c r="AP82" s="125"/>
      <c r="AQ82" s="126"/>
      <c r="AR82" s="124"/>
      <c r="AS82" s="125"/>
      <c r="AT82" s="126"/>
      <c r="AU82" s="124"/>
      <c r="AV82" s="125"/>
      <c r="AW82" s="126"/>
      <c r="AX82" s="124"/>
      <c r="AY82" s="125"/>
      <c r="AZ82" s="126"/>
      <c r="BA82" s="124"/>
      <c r="BB82" s="125"/>
      <c r="BC82" s="126"/>
      <c r="BD82" s="124"/>
      <c r="BE82" s="125"/>
      <c r="BF82" s="126"/>
      <c r="BG82" s="124"/>
      <c r="BH82" s="125"/>
      <c r="BI82" s="126"/>
      <c r="BJ82" s="124"/>
      <c r="BK82" s="125"/>
      <c r="BL82" s="126"/>
      <c r="BM82" s="124"/>
      <c r="BN82" s="125"/>
      <c r="BO82" s="126"/>
      <c r="BP82" s="124"/>
      <c r="BQ82" s="125"/>
      <c r="BR82" s="126"/>
      <c r="BS82" s="124"/>
      <c r="BT82" s="125"/>
      <c r="BU82" s="126"/>
      <c r="BV82" s="124"/>
      <c r="BW82" s="125"/>
      <c r="BX82" s="126"/>
      <c r="BY82" s="153">
        <f t="shared" si="16"/>
        <v>0</v>
      </c>
      <c r="BZ82" s="154" t="e">
        <f>SUM(#REF!,F82,O82,X82,AG82,AP82,AY82,BH82,BQ82)</f>
        <v>#REF!</v>
      </c>
      <c r="CA82" s="155" t="e">
        <f>SUM(#REF!,G82,P82,Y82,AH82,AQ82,AZ82,BI82,BR82)</f>
        <v>#REF!</v>
      </c>
      <c r="CB82" s="153">
        <f t="shared" si="17"/>
        <v>0</v>
      </c>
      <c r="CC82" s="154" t="e">
        <f>SUM(#REF!,I82,R82,AA82,AJ82,AS82,BB82,BK82,BT82)</f>
        <v>#REF!</v>
      </c>
      <c r="CD82" s="155" t="e">
        <f>SUM(#REF!,J82,S82,AB82,AK82,AT82,BC82,BL82,BU82)</f>
        <v>#REF!</v>
      </c>
      <c r="CE82" s="153">
        <f t="shared" si="18"/>
        <v>0</v>
      </c>
      <c r="CF82" s="154">
        <f t="shared" si="14"/>
        <v>0</v>
      </c>
      <c r="CG82" s="155">
        <f t="shared" si="15"/>
        <v>0</v>
      </c>
      <c r="CH82" s="47"/>
    </row>
    <row r="83" spans="3:86" x14ac:dyDescent="0.3">
      <c r="C83" s="13" t="str">
        <f t="shared" ref="C83:C117" si="19">C82</f>
        <v>Project Director</v>
      </c>
      <c r="D83" s="11" t="s">
        <v>176</v>
      </c>
      <c r="E83" s="124"/>
      <c r="F83" s="125"/>
      <c r="G83" s="126"/>
      <c r="H83" s="124"/>
      <c r="I83" s="125"/>
      <c r="J83" s="126"/>
      <c r="K83" s="124"/>
      <c r="L83" s="125"/>
      <c r="M83" s="126"/>
      <c r="N83" s="124"/>
      <c r="O83" s="125"/>
      <c r="P83" s="126"/>
      <c r="Q83" s="124"/>
      <c r="R83" s="125"/>
      <c r="S83" s="126"/>
      <c r="T83" s="124"/>
      <c r="U83" s="125"/>
      <c r="V83" s="126"/>
      <c r="W83" s="124"/>
      <c r="X83" s="125"/>
      <c r="Y83" s="126"/>
      <c r="Z83" s="124"/>
      <c r="AA83" s="125"/>
      <c r="AB83" s="126"/>
      <c r="AC83" s="124"/>
      <c r="AD83" s="125"/>
      <c r="AE83" s="126"/>
      <c r="AF83" s="124"/>
      <c r="AG83" s="125"/>
      <c r="AH83" s="126"/>
      <c r="AI83" s="124"/>
      <c r="AJ83" s="125"/>
      <c r="AK83" s="126"/>
      <c r="AL83" s="124"/>
      <c r="AM83" s="125"/>
      <c r="AN83" s="126"/>
      <c r="AO83" s="124"/>
      <c r="AP83" s="125"/>
      <c r="AQ83" s="126"/>
      <c r="AR83" s="124"/>
      <c r="AS83" s="125"/>
      <c r="AT83" s="126"/>
      <c r="AU83" s="124"/>
      <c r="AV83" s="125"/>
      <c r="AW83" s="126"/>
      <c r="AX83" s="124"/>
      <c r="AY83" s="125"/>
      <c r="AZ83" s="126"/>
      <c r="BA83" s="124"/>
      <c r="BB83" s="125"/>
      <c r="BC83" s="126"/>
      <c r="BD83" s="124"/>
      <c r="BE83" s="125"/>
      <c r="BF83" s="126"/>
      <c r="BG83" s="124"/>
      <c r="BH83" s="125"/>
      <c r="BI83" s="126"/>
      <c r="BJ83" s="124"/>
      <c r="BK83" s="125"/>
      <c r="BL83" s="126"/>
      <c r="BM83" s="124"/>
      <c r="BN83" s="125"/>
      <c r="BO83" s="126"/>
      <c r="BP83" s="124"/>
      <c r="BQ83" s="125"/>
      <c r="BR83" s="126"/>
      <c r="BS83" s="124"/>
      <c r="BT83" s="125"/>
      <c r="BU83" s="126"/>
      <c r="BV83" s="124"/>
      <c r="BW83" s="125"/>
      <c r="BX83" s="126"/>
      <c r="BY83" s="153">
        <f t="shared" si="16"/>
        <v>0</v>
      </c>
      <c r="BZ83" s="154" t="e">
        <f>SUM(#REF!,F83,O83,X83,AG83,AP83,AY83,BH83,BQ83)</f>
        <v>#REF!</v>
      </c>
      <c r="CA83" s="155" t="e">
        <f>SUM(#REF!,G83,P83,Y83,AH83,AQ83,AZ83,BI83,BR83)</f>
        <v>#REF!</v>
      </c>
      <c r="CB83" s="153">
        <f t="shared" si="17"/>
        <v>0</v>
      </c>
      <c r="CC83" s="154" t="e">
        <f>SUM(#REF!,I83,R83,AA83,AJ83,AS83,BB83,BK83,BT83)</f>
        <v>#REF!</v>
      </c>
      <c r="CD83" s="155" t="e">
        <f>SUM(#REF!,J83,S83,AB83,AK83,AT83,BC83,BL83,BU83)</f>
        <v>#REF!</v>
      </c>
      <c r="CE83" s="153">
        <f t="shared" si="18"/>
        <v>0</v>
      </c>
      <c r="CF83" s="154">
        <f t="shared" si="14"/>
        <v>0</v>
      </c>
      <c r="CG83" s="155">
        <f t="shared" si="15"/>
        <v>0</v>
      </c>
      <c r="CH83" s="47"/>
    </row>
    <row r="84" spans="3:86" x14ac:dyDescent="0.3">
      <c r="C84" s="13" t="str">
        <f t="shared" si="19"/>
        <v>Project Director</v>
      </c>
      <c r="D84" s="11" t="s">
        <v>115</v>
      </c>
      <c r="E84" s="124"/>
      <c r="F84" s="125"/>
      <c r="G84" s="126"/>
      <c r="H84" s="124"/>
      <c r="I84" s="125"/>
      <c r="J84" s="126"/>
      <c r="K84" s="124"/>
      <c r="L84" s="125"/>
      <c r="M84" s="126"/>
      <c r="N84" s="124"/>
      <c r="O84" s="125"/>
      <c r="P84" s="126"/>
      <c r="Q84" s="124"/>
      <c r="R84" s="125"/>
      <c r="S84" s="126"/>
      <c r="T84" s="124"/>
      <c r="U84" s="125"/>
      <c r="V84" s="126"/>
      <c r="W84" s="124"/>
      <c r="X84" s="125"/>
      <c r="Y84" s="126"/>
      <c r="Z84" s="124"/>
      <c r="AA84" s="125"/>
      <c r="AB84" s="126"/>
      <c r="AC84" s="124"/>
      <c r="AD84" s="125"/>
      <c r="AE84" s="126"/>
      <c r="AF84" s="124"/>
      <c r="AG84" s="125"/>
      <c r="AH84" s="126"/>
      <c r="AI84" s="124"/>
      <c r="AJ84" s="125"/>
      <c r="AK84" s="126"/>
      <c r="AL84" s="124"/>
      <c r="AM84" s="125"/>
      <c r="AN84" s="126"/>
      <c r="AO84" s="124"/>
      <c r="AP84" s="125"/>
      <c r="AQ84" s="126"/>
      <c r="AR84" s="124"/>
      <c r="AS84" s="125"/>
      <c r="AT84" s="126"/>
      <c r="AU84" s="124"/>
      <c r="AV84" s="125"/>
      <c r="AW84" s="126"/>
      <c r="AX84" s="124"/>
      <c r="AY84" s="125"/>
      <c r="AZ84" s="126"/>
      <c r="BA84" s="124"/>
      <c r="BB84" s="125"/>
      <c r="BC84" s="126"/>
      <c r="BD84" s="124"/>
      <c r="BE84" s="125"/>
      <c r="BF84" s="126"/>
      <c r="BG84" s="124"/>
      <c r="BH84" s="125"/>
      <c r="BI84" s="126"/>
      <c r="BJ84" s="124"/>
      <c r="BK84" s="125"/>
      <c r="BL84" s="126"/>
      <c r="BM84" s="124"/>
      <c r="BN84" s="125"/>
      <c r="BO84" s="126"/>
      <c r="BP84" s="124"/>
      <c r="BQ84" s="125"/>
      <c r="BR84" s="126"/>
      <c r="BS84" s="124"/>
      <c r="BT84" s="125"/>
      <c r="BU84" s="126"/>
      <c r="BV84" s="124"/>
      <c r="BW84" s="125"/>
      <c r="BX84" s="126"/>
      <c r="BY84" s="153">
        <f t="shared" si="16"/>
        <v>0</v>
      </c>
      <c r="BZ84" s="154" t="e">
        <f>SUM(#REF!,F84,O84,X84,AG84,AP84,AY84,BH84,BQ84)</f>
        <v>#REF!</v>
      </c>
      <c r="CA84" s="155" t="e">
        <f>SUM(#REF!,G84,P84,Y84,AH84,AQ84,AZ84,BI84,BR84)</f>
        <v>#REF!</v>
      </c>
      <c r="CB84" s="153">
        <f t="shared" si="17"/>
        <v>0</v>
      </c>
      <c r="CC84" s="154" t="e">
        <f>SUM(#REF!,I84,R84,AA84,AJ84,AS84,BB84,BK84,BT84)</f>
        <v>#REF!</v>
      </c>
      <c r="CD84" s="155" t="e">
        <f>SUM(#REF!,J84,S84,AB84,AK84,AT84,BC84,BL84,BU84)</f>
        <v>#REF!</v>
      </c>
      <c r="CE84" s="153">
        <f t="shared" si="18"/>
        <v>0</v>
      </c>
      <c r="CF84" s="154">
        <f t="shared" si="14"/>
        <v>0</v>
      </c>
      <c r="CG84" s="155">
        <f t="shared" si="15"/>
        <v>0</v>
      </c>
      <c r="CH84" s="47"/>
    </row>
    <row r="85" spans="3:86" x14ac:dyDescent="0.3">
      <c r="C85" s="13" t="str">
        <f t="shared" si="19"/>
        <v>Project Director</v>
      </c>
      <c r="D85" s="11" t="s">
        <v>117</v>
      </c>
      <c r="E85" s="124"/>
      <c r="F85" s="125"/>
      <c r="G85" s="126"/>
      <c r="H85" s="124"/>
      <c r="I85" s="125"/>
      <c r="J85" s="126"/>
      <c r="K85" s="124"/>
      <c r="L85" s="125"/>
      <c r="M85" s="126"/>
      <c r="N85" s="124"/>
      <c r="O85" s="125"/>
      <c r="P85" s="126"/>
      <c r="Q85" s="124"/>
      <c r="R85" s="125"/>
      <c r="S85" s="126"/>
      <c r="T85" s="124"/>
      <c r="U85" s="125"/>
      <c r="V85" s="126"/>
      <c r="W85" s="124"/>
      <c r="X85" s="125"/>
      <c r="Y85" s="126"/>
      <c r="Z85" s="124"/>
      <c r="AA85" s="125"/>
      <c r="AB85" s="126"/>
      <c r="AC85" s="124"/>
      <c r="AD85" s="125"/>
      <c r="AE85" s="126"/>
      <c r="AF85" s="124"/>
      <c r="AG85" s="125"/>
      <c r="AH85" s="126"/>
      <c r="AI85" s="124"/>
      <c r="AJ85" s="125"/>
      <c r="AK85" s="126"/>
      <c r="AL85" s="124"/>
      <c r="AM85" s="125"/>
      <c r="AN85" s="126"/>
      <c r="AO85" s="124"/>
      <c r="AP85" s="125"/>
      <c r="AQ85" s="126"/>
      <c r="AR85" s="124"/>
      <c r="AS85" s="125"/>
      <c r="AT85" s="126"/>
      <c r="AU85" s="124"/>
      <c r="AV85" s="125"/>
      <c r="AW85" s="126"/>
      <c r="AX85" s="124"/>
      <c r="AY85" s="125"/>
      <c r="AZ85" s="126"/>
      <c r="BA85" s="124"/>
      <c r="BB85" s="125"/>
      <c r="BC85" s="126"/>
      <c r="BD85" s="124"/>
      <c r="BE85" s="125"/>
      <c r="BF85" s="126"/>
      <c r="BG85" s="124"/>
      <c r="BH85" s="125"/>
      <c r="BI85" s="126"/>
      <c r="BJ85" s="124"/>
      <c r="BK85" s="125"/>
      <c r="BL85" s="126"/>
      <c r="BM85" s="124"/>
      <c r="BN85" s="125"/>
      <c r="BO85" s="126"/>
      <c r="BP85" s="124"/>
      <c r="BQ85" s="125"/>
      <c r="BR85" s="126"/>
      <c r="BS85" s="124"/>
      <c r="BT85" s="125"/>
      <c r="BU85" s="126"/>
      <c r="BV85" s="124"/>
      <c r="BW85" s="125"/>
      <c r="BX85" s="126"/>
      <c r="BY85" s="153">
        <f t="shared" si="16"/>
        <v>0</v>
      </c>
      <c r="BZ85" s="154" t="e">
        <f>SUM(#REF!,F85,O85,X85,AG85,AP85,AY85,BH85,BQ85)</f>
        <v>#REF!</v>
      </c>
      <c r="CA85" s="155" t="e">
        <f>SUM(#REF!,G85,P85,Y85,AH85,AQ85,AZ85,BI85,BR85)</f>
        <v>#REF!</v>
      </c>
      <c r="CB85" s="153">
        <f t="shared" si="17"/>
        <v>0</v>
      </c>
      <c r="CC85" s="154" t="e">
        <f>SUM(#REF!,I85,R85,AA85,AJ85,AS85,BB85,BK85,BT85)</f>
        <v>#REF!</v>
      </c>
      <c r="CD85" s="155" t="e">
        <f>SUM(#REF!,J85,S85,AB85,AK85,AT85,BC85,BL85,BU85)</f>
        <v>#REF!</v>
      </c>
      <c r="CE85" s="153">
        <f t="shared" si="18"/>
        <v>0</v>
      </c>
      <c r="CF85" s="154">
        <f t="shared" si="14"/>
        <v>0</v>
      </c>
      <c r="CG85" s="155">
        <f t="shared" si="15"/>
        <v>0</v>
      </c>
      <c r="CH85" s="47"/>
    </row>
    <row r="86" spans="3:86" x14ac:dyDescent="0.3">
      <c r="C86" s="13" t="str">
        <f t="shared" si="19"/>
        <v>Project Director</v>
      </c>
      <c r="D86" s="11" t="s">
        <v>177</v>
      </c>
      <c r="E86" s="124"/>
      <c r="F86" s="125"/>
      <c r="G86" s="126"/>
      <c r="H86" s="124"/>
      <c r="I86" s="125"/>
      <c r="J86" s="126"/>
      <c r="K86" s="124"/>
      <c r="L86" s="125"/>
      <c r="M86" s="126"/>
      <c r="N86" s="124"/>
      <c r="O86" s="125"/>
      <c r="P86" s="126"/>
      <c r="Q86" s="124"/>
      <c r="R86" s="125"/>
      <c r="S86" s="126"/>
      <c r="T86" s="124"/>
      <c r="U86" s="125"/>
      <c r="V86" s="126"/>
      <c r="W86" s="124"/>
      <c r="X86" s="125"/>
      <c r="Y86" s="126"/>
      <c r="Z86" s="124"/>
      <c r="AA86" s="125"/>
      <c r="AB86" s="126"/>
      <c r="AC86" s="124"/>
      <c r="AD86" s="125"/>
      <c r="AE86" s="126"/>
      <c r="AF86" s="124"/>
      <c r="AG86" s="125"/>
      <c r="AH86" s="126"/>
      <c r="AI86" s="124"/>
      <c r="AJ86" s="125"/>
      <c r="AK86" s="126"/>
      <c r="AL86" s="124"/>
      <c r="AM86" s="125"/>
      <c r="AN86" s="126"/>
      <c r="AO86" s="124"/>
      <c r="AP86" s="125"/>
      <c r="AQ86" s="126"/>
      <c r="AR86" s="124"/>
      <c r="AS86" s="125"/>
      <c r="AT86" s="126"/>
      <c r="AU86" s="124"/>
      <c r="AV86" s="125"/>
      <c r="AW86" s="126"/>
      <c r="AX86" s="124"/>
      <c r="AY86" s="125"/>
      <c r="AZ86" s="126"/>
      <c r="BA86" s="124"/>
      <c r="BB86" s="125"/>
      <c r="BC86" s="126"/>
      <c r="BD86" s="124"/>
      <c r="BE86" s="125"/>
      <c r="BF86" s="126"/>
      <c r="BG86" s="124"/>
      <c r="BH86" s="125"/>
      <c r="BI86" s="126"/>
      <c r="BJ86" s="124"/>
      <c r="BK86" s="125"/>
      <c r="BL86" s="126"/>
      <c r="BM86" s="124"/>
      <c r="BN86" s="125"/>
      <c r="BO86" s="126"/>
      <c r="BP86" s="124"/>
      <c r="BQ86" s="125"/>
      <c r="BR86" s="126"/>
      <c r="BS86" s="124"/>
      <c r="BT86" s="125"/>
      <c r="BU86" s="126"/>
      <c r="BV86" s="124"/>
      <c r="BW86" s="125"/>
      <c r="BX86" s="126"/>
      <c r="BY86" s="153">
        <f t="shared" si="16"/>
        <v>0</v>
      </c>
      <c r="BZ86" s="154" t="e">
        <f>SUM(#REF!,F86,O86,X86,AG86,AP86,AY86,BH86,BQ86)</f>
        <v>#REF!</v>
      </c>
      <c r="CA86" s="155" t="e">
        <f>SUM(#REF!,G86,P86,Y86,AH86,AQ86,AZ86,BI86,BR86)</f>
        <v>#REF!</v>
      </c>
      <c r="CB86" s="153">
        <f t="shared" si="17"/>
        <v>0</v>
      </c>
      <c r="CC86" s="154" t="e">
        <f>SUM(#REF!,I86,R86,AA86,AJ86,AS86,BB86,BK86,BT86)</f>
        <v>#REF!</v>
      </c>
      <c r="CD86" s="155" t="e">
        <f>SUM(#REF!,J86,S86,AB86,AK86,AT86,BC86,BL86,BU86)</f>
        <v>#REF!</v>
      </c>
      <c r="CE86" s="153">
        <f t="shared" si="18"/>
        <v>0</v>
      </c>
      <c r="CF86" s="154">
        <f t="shared" si="14"/>
        <v>0</v>
      </c>
      <c r="CG86" s="155">
        <f t="shared" si="15"/>
        <v>0</v>
      </c>
      <c r="CH86" s="47"/>
    </row>
    <row r="87" spans="3:86" ht="16.2" thickBot="1" x14ac:dyDescent="0.35">
      <c r="C87" s="16" t="str">
        <f t="shared" si="19"/>
        <v>Project Director</v>
      </c>
      <c r="D87" s="17" t="s">
        <v>116</v>
      </c>
      <c r="E87" s="150"/>
      <c r="F87" s="151"/>
      <c r="G87" s="152"/>
      <c r="H87" s="150"/>
      <c r="I87" s="151"/>
      <c r="J87" s="152"/>
      <c r="K87" s="150"/>
      <c r="L87" s="151"/>
      <c r="M87" s="152"/>
      <c r="N87" s="150"/>
      <c r="O87" s="151"/>
      <c r="P87" s="152"/>
      <c r="Q87" s="150"/>
      <c r="R87" s="151"/>
      <c r="S87" s="152"/>
      <c r="T87" s="150"/>
      <c r="U87" s="151"/>
      <c r="V87" s="152"/>
      <c r="W87" s="150"/>
      <c r="X87" s="151"/>
      <c r="Y87" s="152"/>
      <c r="Z87" s="150"/>
      <c r="AA87" s="151"/>
      <c r="AB87" s="152"/>
      <c r="AC87" s="150"/>
      <c r="AD87" s="151"/>
      <c r="AE87" s="152"/>
      <c r="AF87" s="150"/>
      <c r="AG87" s="151"/>
      <c r="AH87" s="152"/>
      <c r="AI87" s="150"/>
      <c r="AJ87" s="151"/>
      <c r="AK87" s="152"/>
      <c r="AL87" s="150"/>
      <c r="AM87" s="151"/>
      <c r="AN87" s="152"/>
      <c r="AO87" s="150"/>
      <c r="AP87" s="151"/>
      <c r="AQ87" s="152"/>
      <c r="AR87" s="150"/>
      <c r="AS87" s="151"/>
      <c r="AT87" s="152"/>
      <c r="AU87" s="150"/>
      <c r="AV87" s="151"/>
      <c r="AW87" s="152"/>
      <c r="AX87" s="150"/>
      <c r="AY87" s="151"/>
      <c r="AZ87" s="152"/>
      <c r="BA87" s="150"/>
      <c r="BB87" s="151"/>
      <c r="BC87" s="152"/>
      <c r="BD87" s="150"/>
      <c r="BE87" s="151"/>
      <c r="BF87" s="152"/>
      <c r="BG87" s="150"/>
      <c r="BH87" s="151"/>
      <c r="BI87" s="152"/>
      <c r="BJ87" s="150"/>
      <c r="BK87" s="151"/>
      <c r="BL87" s="152"/>
      <c r="BM87" s="150"/>
      <c r="BN87" s="151"/>
      <c r="BO87" s="152"/>
      <c r="BP87" s="150"/>
      <c r="BQ87" s="151"/>
      <c r="BR87" s="152"/>
      <c r="BS87" s="150"/>
      <c r="BT87" s="151"/>
      <c r="BU87" s="152"/>
      <c r="BV87" s="150"/>
      <c r="BW87" s="151"/>
      <c r="BX87" s="152"/>
      <c r="BY87" s="156">
        <f t="shared" si="16"/>
        <v>0</v>
      </c>
      <c r="BZ87" s="157" t="e">
        <f>SUM(#REF!,F87,O87,X87,AG87,AP87,AY87,BH87,BQ87)</f>
        <v>#REF!</v>
      </c>
      <c r="CA87" s="158" t="e">
        <f>SUM(#REF!,G87,P87,Y87,AH87,AQ87,AZ87,BI87,BR87)</f>
        <v>#REF!</v>
      </c>
      <c r="CB87" s="156">
        <f t="shared" si="17"/>
        <v>0</v>
      </c>
      <c r="CC87" s="157" t="e">
        <f>SUM(#REF!,I87,R87,AA87,AJ87,AS87,BB87,BK87,BT87)</f>
        <v>#REF!</v>
      </c>
      <c r="CD87" s="158" t="e">
        <f>SUM(#REF!,J87,S87,AB87,AK87,AT87,BC87,BL87,BU87)</f>
        <v>#REF!</v>
      </c>
      <c r="CE87" s="156">
        <f t="shared" si="18"/>
        <v>0</v>
      </c>
      <c r="CF87" s="157">
        <f t="shared" si="14"/>
        <v>0</v>
      </c>
      <c r="CG87" s="158">
        <f t="shared" si="15"/>
        <v>0</v>
      </c>
      <c r="CH87" s="47"/>
    </row>
    <row r="88" spans="3:86" x14ac:dyDescent="0.3">
      <c r="C88" s="14" t="str">
        <f>'Short Term Rates'!C22</f>
        <v>Project Support Coordinator</v>
      </c>
      <c r="D88" s="15" t="s">
        <v>174</v>
      </c>
      <c r="E88" s="124"/>
      <c r="F88" s="125"/>
      <c r="G88" s="126"/>
      <c r="H88" s="124"/>
      <c r="I88" s="125"/>
      <c r="J88" s="126"/>
      <c r="K88" s="124"/>
      <c r="L88" s="125"/>
      <c r="M88" s="126"/>
      <c r="N88" s="124"/>
      <c r="O88" s="125"/>
      <c r="P88" s="126"/>
      <c r="Q88" s="124"/>
      <c r="R88" s="125"/>
      <c r="S88" s="126"/>
      <c r="T88" s="124"/>
      <c r="U88" s="125"/>
      <c r="V88" s="126"/>
      <c r="W88" s="124"/>
      <c r="X88" s="125"/>
      <c r="Y88" s="126"/>
      <c r="Z88" s="124"/>
      <c r="AA88" s="125"/>
      <c r="AB88" s="126"/>
      <c r="AC88" s="124"/>
      <c r="AD88" s="125"/>
      <c r="AE88" s="126"/>
      <c r="AF88" s="124"/>
      <c r="AG88" s="125"/>
      <c r="AH88" s="126"/>
      <c r="AI88" s="124"/>
      <c r="AJ88" s="125"/>
      <c r="AK88" s="126"/>
      <c r="AL88" s="124"/>
      <c r="AM88" s="125"/>
      <c r="AN88" s="126"/>
      <c r="AO88" s="124"/>
      <c r="AP88" s="125"/>
      <c r="AQ88" s="126"/>
      <c r="AR88" s="124"/>
      <c r="AS88" s="125"/>
      <c r="AT88" s="126"/>
      <c r="AU88" s="124"/>
      <c r="AV88" s="125"/>
      <c r="AW88" s="126"/>
      <c r="AX88" s="124"/>
      <c r="AY88" s="125"/>
      <c r="AZ88" s="126"/>
      <c r="BA88" s="124"/>
      <c r="BB88" s="125"/>
      <c r="BC88" s="126"/>
      <c r="BD88" s="124"/>
      <c r="BE88" s="125"/>
      <c r="BF88" s="126"/>
      <c r="BG88" s="124"/>
      <c r="BH88" s="125"/>
      <c r="BI88" s="126"/>
      <c r="BJ88" s="124"/>
      <c r="BK88" s="125"/>
      <c r="BL88" s="126"/>
      <c r="BM88" s="124"/>
      <c r="BN88" s="125"/>
      <c r="BO88" s="126"/>
      <c r="BP88" s="124"/>
      <c r="BQ88" s="125"/>
      <c r="BR88" s="126"/>
      <c r="BS88" s="124"/>
      <c r="BT88" s="125"/>
      <c r="BU88" s="126"/>
      <c r="BV88" s="124"/>
      <c r="BW88" s="125"/>
      <c r="BX88" s="126"/>
      <c r="BY88" s="159">
        <f t="shared" si="16"/>
        <v>0</v>
      </c>
      <c r="BZ88" s="160" t="e">
        <f>SUM(#REF!,F88,O88,X88,AG88,AP88,AY88,BH88,BQ88)</f>
        <v>#REF!</v>
      </c>
      <c r="CA88" s="161" t="e">
        <f>SUM(#REF!,G88,P88,Y88,AH88,AQ88,AZ88,BI88,BR88)</f>
        <v>#REF!</v>
      </c>
      <c r="CB88" s="159">
        <f t="shared" si="17"/>
        <v>0</v>
      </c>
      <c r="CC88" s="160" t="e">
        <f>SUM(#REF!,I88,R88,AA88,AJ88,AS88,BB88,BK88,BT88)</f>
        <v>#REF!</v>
      </c>
      <c r="CD88" s="161" t="e">
        <f>SUM(#REF!,J88,S88,AB88,AK88,AT88,BC88,BL88,BU88)</f>
        <v>#REF!</v>
      </c>
      <c r="CE88" s="159">
        <f t="shared" si="18"/>
        <v>0</v>
      </c>
      <c r="CF88" s="160">
        <f t="shared" si="14"/>
        <v>0</v>
      </c>
      <c r="CG88" s="161">
        <f t="shared" si="15"/>
        <v>0</v>
      </c>
      <c r="CH88" s="47"/>
    </row>
    <row r="89" spans="3:86" x14ac:dyDescent="0.3">
      <c r="C89" s="13" t="str">
        <f t="shared" si="19"/>
        <v>Project Support Coordinator</v>
      </c>
      <c r="D89" s="11" t="s">
        <v>175</v>
      </c>
      <c r="E89" s="124"/>
      <c r="F89" s="125"/>
      <c r="G89" s="126"/>
      <c r="H89" s="124"/>
      <c r="I89" s="125"/>
      <c r="J89" s="126"/>
      <c r="K89" s="124"/>
      <c r="L89" s="125"/>
      <c r="M89" s="126"/>
      <c r="N89" s="124"/>
      <c r="O89" s="125"/>
      <c r="P89" s="126"/>
      <c r="Q89" s="124"/>
      <c r="R89" s="125"/>
      <c r="S89" s="126"/>
      <c r="T89" s="124"/>
      <c r="U89" s="125"/>
      <c r="V89" s="126"/>
      <c r="W89" s="124"/>
      <c r="X89" s="125"/>
      <c r="Y89" s="126"/>
      <c r="Z89" s="124"/>
      <c r="AA89" s="125"/>
      <c r="AB89" s="126"/>
      <c r="AC89" s="124"/>
      <c r="AD89" s="125"/>
      <c r="AE89" s="126"/>
      <c r="AF89" s="124"/>
      <c r="AG89" s="125"/>
      <c r="AH89" s="126"/>
      <c r="AI89" s="124"/>
      <c r="AJ89" s="125"/>
      <c r="AK89" s="126"/>
      <c r="AL89" s="124"/>
      <c r="AM89" s="125"/>
      <c r="AN89" s="126"/>
      <c r="AO89" s="124"/>
      <c r="AP89" s="125"/>
      <c r="AQ89" s="126"/>
      <c r="AR89" s="124"/>
      <c r="AS89" s="125"/>
      <c r="AT89" s="126"/>
      <c r="AU89" s="124"/>
      <c r="AV89" s="125"/>
      <c r="AW89" s="126"/>
      <c r="AX89" s="124"/>
      <c r="AY89" s="125"/>
      <c r="AZ89" s="126"/>
      <c r="BA89" s="124"/>
      <c r="BB89" s="125"/>
      <c r="BC89" s="126"/>
      <c r="BD89" s="124"/>
      <c r="BE89" s="125"/>
      <c r="BF89" s="126"/>
      <c r="BG89" s="124"/>
      <c r="BH89" s="125"/>
      <c r="BI89" s="126"/>
      <c r="BJ89" s="124"/>
      <c r="BK89" s="125"/>
      <c r="BL89" s="126"/>
      <c r="BM89" s="124"/>
      <c r="BN89" s="125"/>
      <c r="BO89" s="126"/>
      <c r="BP89" s="124"/>
      <c r="BQ89" s="125"/>
      <c r="BR89" s="126"/>
      <c r="BS89" s="124"/>
      <c r="BT89" s="125"/>
      <c r="BU89" s="126"/>
      <c r="BV89" s="124"/>
      <c r="BW89" s="125"/>
      <c r="BX89" s="126"/>
      <c r="BY89" s="153">
        <f t="shared" si="16"/>
        <v>0</v>
      </c>
      <c r="BZ89" s="154" t="e">
        <f>SUM(#REF!,F89,O89,X89,AG89,AP89,AY89,BH89,BQ89)</f>
        <v>#REF!</v>
      </c>
      <c r="CA89" s="155" t="e">
        <f>SUM(#REF!,G89,P89,Y89,AH89,AQ89,AZ89,BI89,BR89)</f>
        <v>#REF!</v>
      </c>
      <c r="CB89" s="153">
        <f t="shared" si="17"/>
        <v>0</v>
      </c>
      <c r="CC89" s="154" t="e">
        <f>SUM(#REF!,I89,R89,AA89,AJ89,AS89,BB89,BK89,BT89)</f>
        <v>#REF!</v>
      </c>
      <c r="CD89" s="155" t="e">
        <f>SUM(#REF!,J89,S89,AB89,AK89,AT89,BC89,BL89,BU89)</f>
        <v>#REF!</v>
      </c>
      <c r="CE89" s="153">
        <f t="shared" si="18"/>
        <v>0</v>
      </c>
      <c r="CF89" s="154">
        <f t="shared" si="14"/>
        <v>0</v>
      </c>
      <c r="CG89" s="155">
        <f t="shared" si="15"/>
        <v>0</v>
      </c>
      <c r="CH89" s="47"/>
    </row>
    <row r="90" spans="3:86" x14ac:dyDescent="0.3">
      <c r="C90" s="13" t="str">
        <f t="shared" si="19"/>
        <v>Project Support Coordinator</v>
      </c>
      <c r="D90" s="11" t="s">
        <v>176</v>
      </c>
      <c r="E90" s="124"/>
      <c r="F90" s="125"/>
      <c r="G90" s="126"/>
      <c r="H90" s="124"/>
      <c r="I90" s="125"/>
      <c r="J90" s="126"/>
      <c r="K90" s="124"/>
      <c r="L90" s="125"/>
      <c r="M90" s="126"/>
      <c r="N90" s="124"/>
      <c r="O90" s="125"/>
      <c r="P90" s="126"/>
      <c r="Q90" s="124"/>
      <c r="R90" s="125"/>
      <c r="S90" s="126"/>
      <c r="T90" s="124"/>
      <c r="U90" s="125"/>
      <c r="V90" s="126"/>
      <c r="W90" s="124"/>
      <c r="X90" s="125"/>
      <c r="Y90" s="126"/>
      <c r="Z90" s="124"/>
      <c r="AA90" s="125"/>
      <c r="AB90" s="126"/>
      <c r="AC90" s="124"/>
      <c r="AD90" s="125"/>
      <c r="AE90" s="126"/>
      <c r="AF90" s="124"/>
      <c r="AG90" s="125"/>
      <c r="AH90" s="126"/>
      <c r="AI90" s="124"/>
      <c r="AJ90" s="125"/>
      <c r="AK90" s="126"/>
      <c r="AL90" s="124"/>
      <c r="AM90" s="125"/>
      <c r="AN90" s="126"/>
      <c r="AO90" s="124"/>
      <c r="AP90" s="125"/>
      <c r="AQ90" s="126"/>
      <c r="AR90" s="124"/>
      <c r="AS90" s="125"/>
      <c r="AT90" s="126"/>
      <c r="AU90" s="124"/>
      <c r="AV90" s="125"/>
      <c r="AW90" s="126"/>
      <c r="AX90" s="124"/>
      <c r="AY90" s="125"/>
      <c r="AZ90" s="126"/>
      <c r="BA90" s="124"/>
      <c r="BB90" s="125"/>
      <c r="BC90" s="126"/>
      <c r="BD90" s="124"/>
      <c r="BE90" s="125"/>
      <c r="BF90" s="126"/>
      <c r="BG90" s="124"/>
      <c r="BH90" s="125"/>
      <c r="BI90" s="126"/>
      <c r="BJ90" s="124"/>
      <c r="BK90" s="125"/>
      <c r="BL90" s="126"/>
      <c r="BM90" s="124"/>
      <c r="BN90" s="125"/>
      <c r="BO90" s="126"/>
      <c r="BP90" s="124"/>
      <c r="BQ90" s="125"/>
      <c r="BR90" s="126"/>
      <c r="BS90" s="124"/>
      <c r="BT90" s="125"/>
      <c r="BU90" s="126"/>
      <c r="BV90" s="124"/>
      <c r="BW90" s="125"/>
      <c r="BX90" s="126"/>
      <c r="BY90" s="153">
        <f t="shared" si="16"/>
        <v>0</v>
      </c>
      <c r="BZ90" s="154" t="e">
        <f>SUM(#REF!,F90,O90,X90,AG90,AP90,AY90,BH90,BQ90)</f>
        <v>#REF!</v>
      </c>
      <c r="CA90" s="155" t="e">
        <f>SUM(#REF!,G90,P90,Y90,AH90,AQ90,AZ90,BI90,BR90)</f>
        <v>#REF!</v>
      </c>
      <c r="CB90" s="153">
        <f t="shared" si="17"/>
        <v>0</v>
      </c>
      <c r="CC90" s="154" t="e">
        <f>SUM(#REF!,I90,R90,AA90,AJ90,AS90,BB90,BK90,BT90)</f>
        <v>#REF!</v>
      </c>
      <c r="CD90" s="155" t="e">
        <f>SUM(#REF!,J90,S90,AB90,AK90,AT90,BC90,BL90,BU90)</f>
        <v>#REF!</v>
      </c>
      <c r="CE90" s="153">
        <f t="shared" si="18"/>
        <v>0</v>
      </c>
      <c r="CF90" s="154">
        <f t="shared" si="14"/>
        <v>0</v>
      </c>
      <c r="CG90" s="155">
        <f t="shared" si="15"/>
        <v>0</v>
      </c>
      <c r="CH90" s="47"/>
    </row>
    <row r="91" spans="3:86" x14ac:dyDescent="0.3">
      <c r="C91" s="13" t="str">
        <f t="shared" si="19"/>
        <v>Project Support Coordinator</v>
      </c>
      <c r="D91" s="11" t="s">
        <v>115</v>
      </c>
      <c r="E91" s="124"/>
      <c r="F91" s="125"/>
      <c r="G91" s="126"/>
      <c r="H91" s="124"/>
      <c r="I91" s="125"/>
      <c r="J91" s="126"/>
      <c r="K91" s="124"/>
      <c r="L91" s="125"/>
      <c r="M91" s="126"/>
      <c r="N91" s="124"/>
      <c r="O91" s="125"/>
      <c r="P91" s="126"/>
      <c r="Q91" s="124"/>
      <c r="R91" s="125"/>
      <c r="S91" s="126"/>
      <c r="T91" s="124"/>
      <c r="U91" s="125"/>
      <c r="V91" s="126"/>
      <c r="W91" s="124"/>
      <c r="X91" s="125"/>
      <c r="Y91" s="126"/>
      <c r="Z91" s="124"/>
      <c r="AA91" s="125"/>
      <c r="AB91" s="126"/>
      <c r="AC91" s="124"/>
      <c r="AD91" s="125"/>
      <c r="AE91" s="126"/>
      <c r="AF91" s="124"/>
      <c r="AG91" s="125"/>
      <c r="AH91" s="126"/>
      <c r="AI91" s="124"/>
      <c r="AJ91" s="125"/>
      <c r="AK91" s="126"/>
      <c r="AL91" s="124"/>
      <c r="AM91" s="125"/>
      <c r="AN91" s="126"/>
      <c r="AO91" s="124"/>
      <c r="AP91" s="125"/>
      <c r="AQ91" s="126"/>
      <c r="AR91" s="124"/>
      <c r="AS91" s="125"/>
      <c r="AT91" s="126"/>
      <c r="AU91" s="124"/>
      <c r="AV91" s="125"/>
      <c r="AW91" s="126"/>
      <c r="AX91" s="124"/>
      <c r="AY91" s="125"/>
      <c r="AZ91" s="126"/>
      <c r="BA91" s="124"/>
      <c r="BB91" s="125"/>
      <c r="BC91" s="126"/>
      <c r="BD91" s="124"/>
      <c r="BE91" s="125"/>
      <c r="BF91" s="126"/>
      <c r="BG91" s="124"/>
      <c r="BH91" s="125"/>
      <c r="BI91" s="126"/>
      <c r="BJ91" s="124"/>
      <c r="BK91" s="125"/>
      <c r="BL91" s="126"/>
      <c r="BM91" s="124"/>
      <c r="BN91" s="125"/>
      <c r="BO91" s="126"/>
      <c r="BP91" s="124"/>
      <c r="BQ91" s="125"/>
      <c r="BR91" s="126"/>
      <c r="BS91" s="124"/>
      <c r="BT91" s="125"/>
      <c r="BU91" s="126"/>
      <c r="BV91" s="124"/>
      <c r="BW91" s="125"/>
      <c r="BX91" s="126"/>
      <c r="BY91" s="153">
        <f t="shared" si="16"/>
        <v>0</v>
      </c>
      <c r="BZ91" s="154" t="e">
        <f>SUM(#REF!,F91,O91,X91,AG91,AP91,AY91,BH91,BQ91)</f>
        <v>#REF!</v>
      </c>
      <c r="CA91" s="155" t="e">
        <f>SUM(#REF!,G91,P91,Y91,AH91,AQ91,AZ91,BI91,BR91)</f>
        <v>#REF!</v>
      </c>
      <c r="CB91" s="153">
        <f t="shared" si="17"/>
        <v>0</v>
      </c>
      <c r="CC91" s="154" t="e">
        <f>SUM(#REF!,I91,R91,AA91,AJ91,AS91,BB91,BK91,BT91)</f>
        <v>#REF!</v>
      </c>
      <c r="CD91" s="155" t="e">
        <f>SUM(#REF!,J91,S91,AB91,AK91,AT91,BC91,BL91,BU91)</f>
        <v>#REF!</v>
      </c>
      <c r="CE91" s="153">
        <f t="shared" si="18"/>
        <v>0</v>
      </c>
      <c r="CF91" s="154">
        <f t="shared" si="14"/>
        <v>0</v>
      </c>
      <c r="CG91" s="155">
        <f t="shared" si="15"/>
        <v>0</v>
      </c>
      <c r="CH91" s="47"/>
    </row>
    <row r="92" spans="3:86" x14ac:dyDescent="0.3">
      <c r="C92" s="13" t="str">
        <f t="shared" si="19"/>
        <v>Project Support Coordinator</v>
      </c>
      <c r="D92" s="11" t="s">
        <v>117</v>
      </c>
      <c r="E92" s="124"/>
      <c r="F92" s="125"/>
      <c r="G92" s="126"/>
      <c r="H92" s="124"/>
      <c r="I92" s="125"/>
      <c r="J92" s="126"/>
      <c r="K92" s="124"/>
      <c r="L92" s="125"/>
      <c r="M92" s="126"/>
      <c r="N92" s="124"/>
      <c r="O92" s="125"/>
      <c r="P92" s="126"/>
      <c r="Q92" s="124"/>
      <c r="R92" s="125"/>
      <c r="S92" s="126"/>
      <c r="T92" s="124"/>
      <c r="U92" s="125"/>
      <c r="V92" s="126"/>
      <c r="W92" s="124"/>
      <c r="X92" s="125"/>
      <c r="Y92" s="126"/>
      <c r="Z92" s="124"/>
      <c r="AA92" s="125"/>
      <c r="AB92" s="126"/>
      <c r="AC92" s="124"/>
      <c r="AD92" s="125"/>
      <c r="AE92" s="126"/>
      <c r="AF92" s="124"/>
      <c r="AG92" s="125"/>
      <c r="AH92" s="126"/>
      <c r="AI92" s="124"/>
      <c r="AJ92" s="125"/>
      <c r="AK92" s="126"/>
      <c r="AL92" s="124"/>
      <c r="AM92" s="125"/>
      <c r="AN92" s="126"/>
      <c r="AO92" s="124"/>
      <c r="AP92" s="125"/>
      <c r="AQ92" s="126"/>
      <c r="AR92" s="124"/>
      <c r="AS92" s="125"/>
      <c r="AT92" s="126"/>
      <c r="AU92" s="124"/>
      <c r="AV92" s="125"/>
      <c r="AW92" s="126"/>
      <c r="AX92" s="124"/>
      <c r="AY92" s="125"/>
      <c r="AZ92" s="126"/>
      <c r="BA92" s="124"/>
      <c r="BB92" s="125"/>
      <c r="BC92" s="126"/>
      <c r="BD92" s="124"/>
      <c r="BE92" s="125"/>
      <c r="BF92" s="126"/>
      <c r="BG92" s="124"/>
      <c r="BH92" s="125"/>
      <c r="BI92" s="126"/>
      <c r="BJ92" s="124"/>
      <c r="BK92" s="125"/>
      <c r="BL92" s="126"/>
      <c r="BM92" s="124"/>
      <c r="BN92" s="125"/>
      <c r="BO92" s="126"/>
      <c r="BP92" s="124"/>
      <c r="BQ92" s="125"/>
      <c r="BR92" s="126"/>
      <c r="BS92" s="124"/>
      <c r="BT92" s="125"/>
      <c r="BU92" s="126"/>
      <c r="BV92" s="124"/>
      <c r="BW92" s="125"/>
      <c r="BX92" s="126"/>
      <c r="BY92" s="153">
        <f t="shared" si="16"/>
        <v>0</v>
      </c>
      <c r="BZ92" s="154" t="e">
        <f>SUM(#REF!,F92,O92,X92,AG92,AP92,AY92,BH92,BQ92)</f>
        <v>#REF!</v>
      </c>
      <c r="CA92" s="155" t="e">
        <f>SUM(#REF!,G92,P92,Y92,AH92,AQ92,AZ92,BI92,BR92)</f>
        <v>#REF!</v>
      </c>
      <c r="CB92" s="153">
        <f t="shared" si="17"/>
        <v>0</v>
      </c>
      <c r="CC92" s="154" t="e">
        <f>SUM(#REF!,I92,R92,AA92,AJ92,AS92,BB92,BK92,BT92)</f>
        <v>#REF!</v>
      </c>
      <c r="CD92" s="155" t="e">
        <f>SUM(#REF!,J92,S92,AB92,AK92,AT92,BC92,BL92,BU92)</f>
        <v>#REF!</v>
      </c>
      <c r="CE92" s="153">
        <f t="shared" si="18"/>
        <v>0</v>
      </c>
      <c r="CF92" s="154">
        <f t="shared" si="14"/>
        <v>0</v>
      </c>
      <c r="CG92" s="155">
        <f t="shared" si="15"/>
        <v>0</v>
      </c>
      <c r="CH92" s="47"/>
    </row>
    <row r="93" spans="3:86" x14ac:dyDescent="0.3">
      <c r="C93" s="13" t="str">
        <f t="shared" si="19"/>
        <v>Project Support Coordinator</v>
      </c>
      <c r="D93" s="11" t="s">
        <v>177</v>
      </c>
      <c r="E93" s="124"/>
      <c r="F93" s="125"/>
      <c r="G93" s="126"/>
      <c r="H93" s="124"/>
      <c r="I93" s="125"/>
      <c r="J93" s="126"/>
      <c r="K93" s="124"/>
      <c r="L93" s="125"/>
      <c r="M93" s="126"/>
      <c r="N93" s="124"/>
      <c r="O93" s="125"/>
      <c r="P93" s="126"/>
      <c r="Q93" s="124"/>
      <c r="R93" s="125"/>
      <c r="S93" s="126"/>
      <c r="T93" s="124"/>
      <c r="U93" s="125"/>
      <c r="V93" s="126"/>
      <c r="W93" s="124"/>
      <c r="X93" s="125"/>
      <c r="Y93" s="126"/>
      <c r="Z93" s="124"/>
      <c r="AA93" s="125"/>
      <c r="AB93" s="126"/>
      <c r="AC93" s="124"/>
      <c r="AD93" s="125"/>
      <c r="AE93" s="126"/>
      <c r="AF93" s="124"/>
      <c r="AG93" s="125"/>
      <c r="AH93" s="126"/>
      <c r="AI93" s="124"/>
      <c r="AJ93" s="125"/>
      <c r="AK93" s="126"/>
      <c r="AL93" s="124"/>
      <c r="AM93" s="125"/>
      <c r="AN93" s="126"/>
      <c r="AO93" s="124"/>
      <c r="AP93" s="125"/>
      <c r="AQ93" s="126"/>
      <c r="AR93" s="124"/>
      <c r="AS93" s="125"/>
      <c r="AT93" s="126"/>
      <c r="AU93" s="124"/>
      <c r="AV93" s="125"/>
      <c r="AW93" s="126"/>
      <c r="AX93" s="124"/>
      <c r="AY93" s="125"/>
      <c r="AZ93" s="126"/>
      <c r="BA93" s="124"/>
      <c r="BB93" s="125"/>
      <c r="BC93" s="126"/>
      <c r="BD93" s="124"/>
      <c r="BE93" s="125"/>
      <c r="BF93" s="126"/>
      <c r="BG93" s="124"/>
      <c r="BH93" s="125"/>
      <c r="BI93" s="126"/>
      <c r="BJ93" s="124"/>
      <c r="BK93" s="125"/>
      <c r="BL93" s="126"/>
      <c r="BM93" s="124"/>
      <c r="BN93" s="125"/>
      <c r="BO93" s="126"/>
      <c r="BP93" s="124"/>
      <c r="BQ93" s="125"/>
      <c r="BR93" s="126"/>
      <c r="BS93" s="124"/>
      <c r="BT93" s="125"/>
      <c r="BU93" s="126"/>
      <c r="BV93" s="124"/>
      <c r="BW93" s="125"/>
      <c r="BX93" s="126"/>
      <c r="BY93" s="153">
        <f t="shared" si="16"/>
        <v>0</v>
      </c>
      <c r="BZ93" s="154" t="e">
        <f>SUM(#REF!,F93,O93,X93,AG93,AP93,AY93,BH93,BQ93)</f>
        <v>#REF!</v>
      </c>
      <c r="CA93" s="155" t="e">
        <f>SUM(#REF!,G93,P93,Y93,AH93,AQ93,AZ93,BI93,BR93)</f>
        <v>#REF!</v>
      </c>
      <c r="CB93" s="153">
        <f t="shared" si="17"/>
        <v>0</v>
      </c>
      <c r="CC93" s="154" t="e">
        <f>SUM(#REF!,I93,R93,AA93,AJ93,AS93,BB93,BK93,BT93)</f>
        <v>#REF!</v>
      </c>
      <c r="CD93" s="155" t="e">
        <f>SUM(#REF!,J93,S93,AB93,AK93,AT93,BC93,BL93,BU93)</f>
        <v>#REF!</v>
      </c>
      <c r="CE93" s="153">
        <f t="shared" si="18"/>
        <v>0</v>
      </c>
      <c r="CF93" s="154">
        <f t="shared" si="14"/>
        <v>0</v>
      </c>
      <c r="CG93" s="155">
        <f t="shared" si="15"/>
        <v>0</v>
      </c>
      <c r="CH93" s="47"/>
    </row>
    <row r="94" spans="3:86" ht="16.2" thickBot="1" x14ac:dyDescent="0.35">
      <c r="C94" s="16" t="str">
        <f t="shared" si="19"/>
        <v>Project Support Coordinator</v>
      </c>
      <c r="D94" s="17" t="s">
        <v>116</v>
      </c>
      <c r="E94" s="150"/>
      <c r="F94" s="151"/>
      <c r="G94" s="152"/>
      <c r="H94" s="150"/>
      <c r="I94" s="151"/>
      <c r="J94" s="152"/>
      <c r="K94" s="150"/>
      <c r="L94" s="151"/>
      <c r="M94" s="152"/>
      <c r="N94" s="150"/>
      <c r="O94" s="151"/>
      <c r="P94" s="152"/>
      <c r="Q94" s="150"/>
      <c r="R94" s="151"/>
      <c r="S94" s="152"/>
      <c r="T94" s="150"/>
      <c r="U94" s="151"/>
      <c r="V94" s="152"/>
      <c r="W94" s="150"/>
      <c r="X94" s="151"/>
      <c r="Y94" s="152"/>
      <c r="Z94" s="150"/>
      <c r="AA94" s="151"/>
      <c r="AB94" s="152"/>
      <c r="AC94" s="150"/>
      <c r="AD94" s="151"/>
      <c r="AE94" s="152"/>
      <c r="AF94" s="150"/>
      <c r="AG94" s="151"/>
      <c r="AH94" s="152"/>
      <c r="AI94" s="150"/>
      <c r="AJ94" s="151"/>
      <c r="AK94" s="152"/>
      <c r="AL94" s="150"/>
      <c r="AM94" s="151"/>
      <c r="AN94" s="152"/>
      <c r="AO94" s="150"/>
      <c r="AP94" s="151"/>
      <c r="AQ94" s="152"/>
      <c r="AR94" s="150"/>
      <c r="AS94" s="151"/>
      <c r="AT94" s="152"/>
      <c r="AU94" s="150"/>
      <c r="AV94" s="151"/>
      <c r="AW94" s="152"/>
      <c r="AX94" s="150"/>
      <c r="AY94" s="151"/>
      <c r="AZ94" s="152"/>
      <c r="BA94" s="150"/>
      <c r="BB94" s="151"/>
      <c r="BC94" s="152"/>
      <c r="BD94" s="150"/>
      <c r="BE94" s="151"/>
      <c r="BF94" s="152"/>
      <c r="BG94" s="150"/>
      <c r="BH94" s="151"/>
      <c r="BI94" s="152"/>
      <c r="BJ94" s="150"/>
      <c r="BK94" s="151"/>
      <c r="BL94" s="152"/>
      <c r="BM94" s="150"/>
      <c r="BN94" s="151"/>
      <c r="BO94" s="152"/>
      <c r="BP94" s="150"/>
      <c r="BQ94" s="151"/>
      <c r="BR94" s="152"/>
      <c r="BS94" s="150"/>
      <c r="BT94" s="151"/>
      <c r="BU94" s="152"/>
      <c r="BV94" s="150"/>
      <c r="BW94" s="151"/>
      <c r="BX94" s="152"/>
      <c r="BY94" s="156">
        <f t="shared" si="16"/>
        <v>0</v>
      </c>
      <c r="BZ94" s="157" t="e">
        <f>SUM(#REF!,F94,O94,X94,AG94,AP94,AY94,BH94,BQ94)</f>
        <v>#REF!</v>
      </c>
      <c r="CA94" s="158" t="e">
        <f>SUM(#REF!,G94,P94,Y94,AH94,AQ94,AZ94,BI94,BR94)</f>
        <v>#REF!</v>
      </c>
      <c r="CB94" s="156">
        <f t="shared" si="17"/>
        <v>0</v>
      </c>
      <c r="CC94" s="157" t="e">
        <f>SUM(#REF!,I94,R94,AA94,AJ94,AS94,BB94,BK94,BT94)</f>
        <v>#REF!</v>
      </c>
      <c r="CD94" s="158" t="e">
        <f>SUM(#REF!,J94,S94,AB94,AK94,AT94,BC94,BL94,BU94)</f>
        <v>#REF!</v>
      </c>
      <c r="CE94" s="156">
        <f t="shared" si="18"/>
        <v>0</v>
      </c>
      <c r="CF94" s="157">
        <f t="shared" si="14"/>
        <v>0</v>
      </c>
      <c r="CG94" s="158">
        <f t="shared" si="15"/>
        <v>0</v>
      </c>
      <c r="CH94" s="47"/>
    </row>
    <row r="95" spans="3:86" x14ac:dyDescent="0.3">
      <c r="C95" s="14" t="str">
        <f>'Short Term Rates'!C23</f>
        <v>Release Manager</v>
      </c>
      <c r="D95" s="15" t="s">
        <v>174</v>
      </c>
      <c r="E95" s="124"/>
      <c r="F95" s="125"/>
      <c r="G95" s="126"/>
      <c r="H95" s="124"/>
      <c r="I95" s="125"/>
      <c r="J95" s="126"/>
      <c r="K95" s="124"/>
      <c r="L95" s="125"/>
      <c r="M95" s="126"/>
      <c r="N95" s="124"/>
      <c r="O95" s="125"/>
      <c r="P95" s="126"/>
      <c r="Q95" s="124"/>
      <c r="R95" s="125"/>
      <c r="S95" s="126"/>
      <c r="T95" s="124"/>
      <c r="U95" s="125"/>
      <c r="V95" s="126"/>
      <c r="W95" s="124"/>
      <c r="X95" s="125"/>
      <c r="Y95" s="126"/>
      <c r="Z95" s="124"/>
      <c r="AA95" s="125"/>
      <c r="AB95" s="126"/>
      <c r="AC95" s="124"/>
      <c r="AD95" s="125"/>
      <c r="AE95" s="126"/>
      <c r="AF95" s="124"/>
      <c r="AG95" s="125"/>
      <c r="AH95" s="126"/>
      <c r="AI95" s="124"/>
      <c r="AJ95" s="125"/>
      <c r="AK95" s="126"/>
      <c r="AL95" s="124"/>
      <c r="AM95" s="125"/>
      <c r="AN95" s="126"/>
      <c r="AO95" s="124"/>
      <c r="AP95" s="125"/>
      <c r="AQ95" s="126"/>
      <c r="AR95" s="124"/>
      <c r="AS95" s="125"/>
      <c r="AT95" s="126"/>
      <c r="AU95" s="124"/>
      <c r="AV95" s="125"/>
      <c r="AW95" s="126"/>
      <c r="AX95" s="124"/>
      <c r="AY95" s="125"/>
      <c r="AZ95" s="126"/>
      <c r="BA95" s="124"/>
      <c r="BB95" s="125"/>
      <c r="BC95" s="126"/>
      <c r="BD95" s="124"/>
      <c r="BE95" s="125"/>
      <c r="BF95" s="126"/>
      <c r="BG95" s="124"/>
      <c r="BH95" s="125"/>
      <c r="BI95" s="126"/>
      <c r="BJ95" s="124"/>
      <c r="BK95" s="125"/>
      <c r="BL95" s="126"/>
      <c r="BM95" s="124"/>
      <c r="BN95" s="125"/>
      <c r="BO95" s="126"/>
      <c r="BP95" s="124"/>
      <c r="BQ95" s="125"/>
      <c r="BR95" s="126"/>
      <c r="BS95" s="124"/>
      <c r="BT95" s="125"/>
      <c r="BU95" s="126"/>
      <c r="BV95" s="124"/>
      <c r="BW95" s="125"/>
      <c r="BX95" s="126"/>
      <c r="BY95" s="159">
        <f t="shared" si="16"/>
        <v>0</v>
      </c>
      <c r="BZ95" s="160" t="e">
        <f>SUM(#REF!,F95,O95,X95,AG95,AP95,AY95,BH95,BQ95)</f>
        <v>#REF!</v>
      </c>
      <c r="CA95" s="161" t="e">
        <f>SUM(#REF!,G95,P95,Y95,AH95,AQ95,AZ95,BI95,BR95)</f>
        <v>#REF!</v>
      </c>
      <c r="CB95" s="159">
        <f t="shared" si="17"/>
        <v>0</v>
      </c>
      <c r="CC95" s="160" t="e">
        <f>SUM(#REF!,I95,R95,AA95,AJ95,AS95,BB95,BK95,BT95)</f>
        <v>#REF!</v>
      </c>
      <c r="CD95" s="161" t="e">
        <f>SUM(#REF!,J95,S95,AB95,AK95,AT95,BC95,BL95,BU95)</f>
        <v>#REF!</v>
      </c>
      <c r="CE95" s="159">
        <f t="shared" si="18"/>
        <v>0</v>
      </c>
      <c r="CF95" s="160">
        <f t="shared" si="14"/>
        <v>0</v>
      </c>
      <c r="CG95" s="161">
        <f t="shared" si="15"/>
        <v>0</v>
      </c>
      <c r="CH95" s="47"/>
    </row>
    <row r="96" spans="3:86" x14ac:dyDescent="0.3">
      <c r="C96" s="13" t="str">
        <f t="shared" si="19"/>
        <v>Release Manager</v>
      </c>
      <c r="D96" s="11" t="s">
        <v>175</v>
      </c>
      <c r="E96" s="124"/>
      <c r="F96" s="125"/>
      <c r="G96" s="126"/>
      <c r="H96" s="124"/>
      <c r="I96" s="125"/>
      <c r="J96" s="126"/>
      <c r="K96" s="124"/>
      <c r="L96" s="125"/>
      <c r="M96" s="126"/>
      <c r="N96" s="124"/>
      <c r="O96" s="125"/>
      <c r="P96" s="126"/>
      <c r="Q96" s="124"/>
      <c r="R96" s="125"/>
      <c r="S96" s="126"/>
      <c r="T96" s="124"/>
      <c r="U96" s="125"/>
      <c r="V96" s="126"/>
      <c r="W96" s="124"/>
      <c r="X96" s="125"/>
      <c r="Y96" s="126"/>
      <c r="Z96" s="124"/>
      <c r="AA96" s="125"/>
      <c r="AB96" s="126"/>
      <c r="AC96" s="124"/>
      <c r="AD96" s="125"/>
      <c r="AE96" s="126"/>
      <c r="AF96" s="124"/>
      <c r="AG96" s="125"/>
      <c r="AH96" s="126"/>
      <c r="AI96" s="124"/>
      <c r="AJ96" s="125"/>
      <c r="AK96" s="126"/>
      <c r="AL96" s="124"/>
      <c r="AM96" s="125"/>
      <c r="AN96" s="126"/>
      <c r="AO96" s="124"/>
      <c r="AP96" s="125"/>
      <c r="AQ96" s="126"/>
      <c r="AR96" s="124"/>
      <c r="AS96" s="125"/>
      <c r="AT96" s="126"/>
      <c r="AU96" s="124"/>
      <c r="AV96" s="125"/>
      <c r="AW96" s="126"/>
      <c r="AX96" s="124"/>
      <c r="AY96" s="125"/>
      <c r="AZ96" s="126"/>
      <c r="BA96" s="124"/>
      <c r="BB96" s="125"/>
      <c r="BC96" s="126"/>
      <c r="BD96" s="124"/>
      <c r="BE96" s="125"/>
      <c r="BF96" s="126"/>
      <c r="BG96" s="124"/>
      <c r="BH96" s="125"/>
      <c r="BI96" s="126"/>
      <c r="BJ96" s="124"/>
      <c r="BK96" s="125"/>
      <c r="BL96" s="126"/>
      <c r="BM96" s="124"/>
      <c r="BN96" s="125"/>
      <c r="BO96" s="126"/>
      <c r="BP96" s="124"/>
      <c r="BQ96" s="125"/>
      <c r="BR96" s="126"/>
      <c r="BS96" s="124"/>
      <c r="BT96" s="125"/>
      <c r="BU96" s="126"/>
      <c r="BV96" s="124"/>
      <c r="BW96" s="125"/>
      <c r="BX96" s="126"/>
      <c r="BY96" s="153">
        <f t="shared" si="16"/>
        <v>0</v>
      </c>
      <c r="BZ96" s="154" t="e">
        <f>SUM(#REF!,F96,O96,X96,AG96,AP96,AY96,BH96,BQ96)</f>
        <v>#REF!</v>
      </c>
      <c r="CA96" s="155" t="e">
        <f>SUM(#REF!,G96,P96,Y96,AH96,AQ96,AZ96,BI96,BR96)</f>
        <v>#REF!</v>
      </c>
      <c r="CB96" s="153">
        <f t="shared" si="17"/>
        <v>0</v>
      </c>
      <c r="CC96" s="154" t="e">
        <f>SUM(#REF!,I96,R96,AA96,AJ96,AS96,BB96,BK96,BT96)</f>
        <v>#REF!</v>
      </c>
      <c r="CD96" s="155" t="e">
        <f>SUM(#REF!,J96,S96,AB96,AK96,AT96,BC96,BL96,BU96)</f>
        <v>#REF!</v>
      </c>
      <c r="CE96" s="153">
        <f t="shared" si="18"/>
        <v>0</v>
      </c>
      <c r="CF96" s="154">
        <f t="shared" si="14"/>
        <v>0</v>
      </c>
      <c r="CG96" s="155">
        <f t="shared" si="15"/>
        <v>0</v>
      </c>
      <c r="CH96" s="47"/>
    </row>
    <row r="97" spans="3:86" x14ac:dyDescent="0.3">
      <c r="C97" s="13" t="str">
        <f t="shared" si="19"/>
        <v>Release Manager</v>
      </c>
      <c r="D97" s="11" t="s">
        <v>176</v>
      </c>
      <c r="E97" s="124"/>
      <c r="F97" s="125"/>
      <c r="G97" s="126"/>
      <c r="H97" s="124"/>
      <c r="I97" s="125"/>
      <c r="J97" s="126"/>
      <c r="K97" s="124"/>
      <c r="L97" s="125"/>
      <c r="M97" s="126"/>
      <c r="N97" s="124"/>
      <c r="O97" s="125"/>
      <c r="P97" s="126"/>
      <c r="Q97" s="124"/>
      <c r="R97" s="125"/>
      <c r="S97" s="126"/>
      <c r="T97" s="124"/>
      <c r="U97" s="125"/>
      <c r="V97" s="126"/>
      <c r="W97" s="124"/>
      <c r="X97" s="125"/>
      <c r="Y97" s="126"/>
      <c r="Z97" s="124"/>
      <c r="AA97" s="125"/>
      <c r="AB97" s="126"/>
      <c r="AC97" s="124"/>
      <c r="AD97" s="125"/>
      <c r="AE97" s="126"/>
      <c r="AF97" s="124"/>
      <c r="AG97" s="125"/>
      <c r="AH97" s="126"/>
      <c r="AI97" s="124"/>
      <c r="AJ97" s="125"/>
      <c r="AK97" s="126"/>
      <c r="AL97" s="124"/>
      <c r="AM97" s="125"/>
      <c r="AN97" s="126"/>
      <c r="AO97" s="124"/>
      <c r="AP97" s="125"/>
      <c r="AQ97" s="126"/>
      <c r="AR97" s="124"/>
      <c r="AS97" s="125"/>
      <c r="AT97" s="126"/>
      <c r="AU97" s="124"/>
      <c r="AV97" s="125"/>
      <c r="AW97" s="126"/>
      <c r="AX97" s="124"/>
      <c r="AY97" s="125"/>
      <c r="AZ97" s="126"/>
      <c r="BA97" s="124"/>
      <c r="BB97" s="125"/>
      <c r="BC97" s="126"/>
      <c r="BD97" s="124"/>
      <c r="BE97" s="125"/>
      <c r="BF97" s="126"/>
      <c r="BG97" s="124"/>
      <c r="BH97" s="125"/>
      <c r="BI97" s="126"/>
      <c r="BJ97" s="124"/>
      <c r="BK97" s="125"/>
      <c r="BL97" s="126"/>
      <c r="BM97" s="124"/>
      <c r="BN97" s="125"/>
      <c r="BO97" s="126"/>
      <c r="BP97" s="124"/>
      <c r="BQ97" s="125"/>
      <c r="BR97" s="126"/>
      <c r="BS97" s="124"/>
      <c r="BT97" s="125"/>
      <c r="BU97" s="126"/>
      <c r="BV97" s="124"/>
      <c r="BW97" s="125"/>
      <c r="BX97" s="126"/>
      <c r="BY97" s="153">
        <f t="shared" si="16"/>
        <v>0</v>
      </c>
      <c r="BZ97" s="154" t="e">
        <f>SUM(#REF!,F97,O97,X97,AG97,AP97,AY97,BH97,BQ97)</f>
        <v>#REF!</v>
      </c>
      <c r="CA97" s="155" t="e">
        <f>SUM(#REF!,G97,P97,Y97,AH97,AQ97,AZ97,BI97,BR97)</f>
        <v>#REF!</v>
      </c>
      <c r="CB97" s="153">
        <f t="shared" si="17"/>
        <v>0</v>
      </c>
      <c r="CC97" s="154" t="e">
        <f>SUM(#REF!,I97,R97,AA97,AJ97,AS97,BB97,BK97,BT97)</f>
        <v>#REF!</v>
      </c>
      <c r="CD97" s="155" t="e">
        <f>SUM(#REF!,J97,S97,AB97,AK97,AT97,BC97,BL97,BU97)</f>
        <v>#REF!</v>
      </c>
      <c r="CE97" s="153">
        <f t="shared" si="18"/>
        <v>0</v>
      </c>
      <c r="CF97" s="154">
        <f t="shared" si="14"/>
        <v>0</v>
      </c>
      <c r="CG97" s="155">
        <f t="shared" si="15"/>
        <v>0</v>
      </c>
      <c r="CH97" s="47"/>
    </row>
    <row r="98" spans="3:86" x14ac:dyDescent="0.3">
      <c r="C98" s="13" t="str">
        <f t="shared" si="19"/>
        <v>Release Manager</v>
      </c>
      <c r="D98" s="11" t="s">
        <v>115</v>
      </c>
      <c r="E98" s="124"/>
      <c r="F98" s="125"/>
      <c r="G98" s="126"/>
      <c r="H98" s="124"/>
      <c r="I98" s="125"/>
      <c r="J98" s="126"/>
      <c r="K98" s="124"/>
      <c r="L98" s="125"/>
      <c r="M98" s="126"/>
      <c r="N98" s="124"/>
      <c r="O98" s="125"/>
      <c r="P98" s="126"/>
      <c r="Q98" s="124"/>
      <c r="R98" s="125"/>
      <c r="S98" s="126"/>
      <c r="T98" s="124"/>
      <c r="U98" s="125"/>
      <c r="V98" s="126"/>
      <c r="W98" s="124"/>
      <c r="X98" s="125"/>
      <c r="Y98" s="126"/>
      <c r="Z98" s="124"/>
      <c r="AA98" s="125"/>
      <c r="AB98" s="126"/>
      <c r="AC98" s="124"/>
      <c r="AD98" s="125"/>
      <c r="AE98" s="126"/>
      <c r="AF98" s="124"/>
      <c r="AG98" s="125"/>
      <c r="AH98" s="126"/>
      <c r="AI98" s="124"/>
      <c r="AJ98" s="125"/>
      <c r="AK98" s="126"/>
      <c r="AL98" s="124"/>
      <c r="AM98" s="125"/>
      <c r="AN98" s="126"/>
      <c r="AO98" s="124"/>
      <c r="AP98" s="125"/>
      <c r="AQ98" s="126"/>
      <c r="AR98" s="124"/>
      <c r="AS98" s="125"/>
      <c r="AT98" s="126"/>
      <c r="AU98" s="124"/>
      <c r="AV98" s="125"/>
      <c r="AW98" s="126"/>
      <c r="AX98" s="124"/>
      <c r="AY98" s="125"/>
      <c r="AZ98" s="126"/>
      <c r="BA98" s="124"/>
      <c r="BB98" s="125"/>
      <c r="BC98" s="126"/>
      <c r="BD98" s="124"/>
      <c r="BE98" s="125"/>
      <c r="BF98" s="126"/>
      <c r="BG98" s="124"/>
      <c r="BH98" s="125"/>
      <c r="BI98" s="126"/>
      <c r="BJ98" s="124"/>
      <c r="BK98" s="125"/>
      <c r="BL98" s="126"/>
      <c r="BM98" s="124"/>
      <c r="BN98" s="125"/>
      <c r="BO98" s="126"/>
      <c r="BP98" s="124"/>
      <c r="BQ98" s="125"/>
      <c r="BR98" s="126"/>
      <c r="BS98" s="124"/>
      <c r="BT98" s="125"/>
      <c r="BU98" s="126"/>
      <c r="BV98" s="124"/>
      <c r="BW98" s="125"/>
      <c r="BX98" s="126"/>
      <c r="BY98" s="153">
        <f t="shared" si="16"/>
        <v>0</v>
      </c>
      <c r="BZ98" s="154" t="e">
        <f>SUM(#REF!,F98,O98,X98,AG98,AP98,AY98,BH98,BQ98)</f>
        <v>#REF!</v>
      </c>
      <c r="CA98" s="155" t="e">
        <f>SUM(#REF!,G98,P98,Y98,AH98,AQ98,AZ98,BI98,BR98)</f>
        <v>#REF!</v>
      </c>
      <c r="CB98" s="153">
        <f t="shared" si="17"/>
        <v>0</v>
      </c>
      <c r="CC98" s="154" t="e">
        <f>SUM(#REF!,I98,R98,AA98,AJ98,AS98,BB98,BK98,BT98)</f>
        <v>#REF!</v>
      </c>
      <c r="CD98" s="155" t="e">
        <f>SUM(#REF!,J98,S98,AB98,AK98,AT98,BC98,BL98,BU98)</f>
        <v>#REF!</v>
      </c>
      <c r="CE98" s="153">
        <f t="shared" si="18"/>
        <v>0</v>
      </c>
      <c r="CF98" s="154">
        <f t="shared" si="14"/>
        <v>0</v>
      </c>
      <c r="CG98" s="155">
        <f t="shared" si="15"/>
        <v>0</v>
      </c>
      <c r="CH98" s="47"/>
    </row>
    <row r="99" spans="3:86" x14ac:dyDescent="0.3">
      <c r="C99" s="13" t="str">
        <f t="shared" si="19"/>
        <v>Release Manager</v>
      </c>
      <c r="D99" s="11" t="s">
        <v>117</v>
      </c>
      <c r="E99" s="124"/>
      <c r="F99" s="125"/>
      <c r="G99" s="126"/>
      <c r="H99" s="124"/>
      <c r="I99" s="125"/>
      <c r="J99" s="126"/>
      <c r="K99" s="124"/>
      <c r="L99" s="125"/>
      <c r="M99" s="126"/>
      <c r="N99" s="124"/>
      <c r="O99" s="125"/>
      <c r="P99" s="126"/>
      <c r="Q99" s="124"/>
      <c r="R99" s="125"/>
      <c r="S99" s="126"/>
      <c r="T99" s="124"/>
      <c r="U99" s="125"/>
      <c r="V99" s="126"/>
      <c r="W99" s="124"/>
      <c r="X99" s="125"/>
      <c r="Y99" s="126"/>
      <c r="Z99" s="124"/>
      <c r="AA99" s="125"/>
      <c r="AB99" s="126"/>
      <c r="AC99" s="124"/>
      <c r="AD99" s="125"/>
      <c r="AE99" s="126"/>
      <c r="AF99" s="124"/>
      <c r="AG99" s="125"/>
      <c r="AH99" s="126"/>
      <c r="AI99" s="124"/>
      <c r="AJ99" s="125"/>
      <c r="AK99" s="126"/>
      <c r="AL99" s="124"/>
      <c r="AM99" s="125"/>
      <c r="AN99" s="126"/>
      <c r="AO99" s="124"/>
      <c r="AP99" s="125"/>
      <c r="AQ99" s="126"/>
      <c r="AR99" s="124"/>
      <c r="AS99" s="125"/>
      <c r="AT99" s="126"/>
      <c r="AU99" s="124"/>
      <c r="AV99" s="125"/>
      <c r="AW99" s="126"/>
      <c r="AX99" s="124"/>
      <c r="AY99" s="125"/>
      <c r="AZ99" s="126"/>
      <c r="BA99" s="124"/>
      <c r="BB99" s="125"/>
      <c r="BC99" s="126"/>
      <c r="BD99" s="124"/>
      <c r="BE99" s="125"/>
      <c r="BF99" s="126"/>
      <c r="BG99" s="124"/>
      <c r="BH99" s="125"/>
      <c r="BI99" s="126"/>
      <c r="BJ99" s="124"/>
      <c r="BK99" s="125"/>
      <c r="BL99" s="126"/>
      <c r="BM99" s="124"/>
      <c r="BN99" s="125"/>
      <c r="BO99" s="126"/>
      <c r="BP99" s="124"/>
      <c r="BQ99" s="125"/>
      <c r="BR99" s="126"/>
      <c r="BS99" s="124"/>
      <c r="BT99" s="125"/>
      <c r="BU99" s="126"/>
      <c r="BV99" s="124"/>
      <c r="BW99" s="125"/>
      <c r="BX99" s="126"/>
      <c r="BY99" s="153">
        <f t="shared" si="16"/>
        <v>0</v>
      </c>
      <c r="BZ99" s="154" t="e">
        <f>SUM(#REF!,F99,O99,X99,AG99,AP99,AY99,BH99,BQ99)</f>
        <v>#REF!</v>
      </c>
      <c r="CA99" s="155" t="e">
        <f>SUM(#REF!,G99,P99,Y99,AH99,AQ99,AZ99,BI99,BR99)</f>
        <v>#REF!</v>
      </c>
      <c r="CB99" s="153">
        <f t="shared" si="17"/>
        <v>0</v>
      </c>
      <c r="CC99" s="154" t="e">
        <f>SUM(#REF!,I99,R99,AA99,AJ99,AS99,BB99,BK99,BT99)</f>
        <v>#REF!</v>
      </c>
      <c r="CD99" s="155" t="e">
        <f>SUM(#REF!,J99,S99,AB99,AK99,AT99,BC99,BL99,BU99)</f>
        <v>#REF!</v>
      </c>
      <c r="CE99" s="153">
        <f t="shared" si="18"/>
        <v>0</v>
      </c>
      <c r="CF99" s="154">
        <f t="shared" si="14"/>
        <v>0</v>
      </c>
      <c r="CG99" s="155">
        <f t="shared" si="15"/>
        <v>0</v>
      </c>
      <c r="CH99" s="47"/>
    </row>
    <row r="100" spans="3:86" x14ac:dyDescent="0.3">
      <c r="C100" s="13" t="str">
        <f t="shared" si="19"/>
        <v>Release Manager</v>
      </c>
      <c r="D100" s="11" t="s">
        <v>177</v>
      </c>
      <c r="E100" s="124"/>
      <c r="F100" s="125"/>
      <c r="G100" s="126"/>
      <c r="H100" s="124"/>
      <c r="I100" s="125"/>
      <c r="J100" s="126"/>
      <c r="K100" s="124"/>
      <c r="L100" s="125"/>
      <c r="M100" s="126"/>
      <c r="N100" s="124"/>
      <c r="O100" s="125"/>
      <c r="P100" s="126"/>
      <c r="Q100" s="124"/>
      <c r="R100" s="125"/>
      <c r="S100" s="126"/>
      <c r="T100" s="124"/>
      <c r="U100" s="125"/>
      <c r="V100" s="126"/>
      <c r="W100" s="124"/>
      <c r="X100" s="125"/>
      <c r="Y100" s="126"/>
      <c r="Z100" s="124"/>
      <c r="AA100" s="125"/>
      <c r="AB100" s="126"/>
      <c r="AC100" s="124"/>
      <c r="AD100" s="125"/>
      <c r="AE100" s="126"/>
      <c r="AF100" s="124"/>
      <c r="AG100" s="125"/>
      <c r="AH100" s="126"/>
      <c r="AI100" s="124"/>
      <c r="AJ100" s="125"/>
      <c r="AK100" s="126"/>
      <c r="AL100" s="124"/>
      <c r="AM100" s="125"/>
      <c r="AN100" s="126"/>
      <c r="AO100" s="124"/>
      <c r="AP100" s="125"/>
      <c r="AQ100" s="126"/>
      <c r="AR100" s="124"/>
      <c r="AS100" s="125"/>
      <c r="AT100" s="126"/>
      <c r="AU100" s="124"/>
      <c r="AV100" s="125"/>
      <c r="AW100" s="126"/>
      <c r="AX100" s="124"/>
      <c r="AY100" s="125"/>
      <c r="AZ100" s="126"/>
      <c r="BA100" s="124"/>
      <c r="BB100" s="125"/>
      <c r="BC100" s="126"/>
      <c r="BD100" s="124"/>
      <c r="BE100" s="125"/>
      <c r="BF100" s="126"/>
      <c r="BG100" s="124"/>
      <c r="BH100" s="125"/>
      <c r="BI100" s="126"/>
      <c r="BJ100" s="124"/>
      <c r="BK100" s="125"/>
      <c r="BL100" s="126"/>
      <c r="BM100" s="124"/>
      <c r="BN100" s="125"/>
      <c r="BO100" s="126"/>
      <c r="BP100" s="124"/>
      <c r="BQ100" s="125"/>
      <c r="BR100" s="126"/>
      <c r="BS100" s="124"/>
      <c r="BT100" s="125"/>
      <c r="BU100" s="126"/>
      <c r="BV100" s="124"/>
      <c r="BW100" s="125"/>
      <c r="BX100" s="126"/>
      <c r="BY100" s="153">
        <f t="shared" si="16"/>
        <v>0</v>
      </c>
      <c r="BZ100" s="154" t="e">
        <f>SUM(#REF!,F100,O100,X100,AG100,AP100,AY100,BH100,BQ100)</f>
        <v>#REF!</v>
      </c>
      <c r="CA100" s="155" t="e">
        <f>SUM(#REF!,G100,P100,Y100,AH100,AQ100,AZ100,BI100,BR100)</f>
        <v>#REF!</v>
      </c>
      <c r="CB100" s="153">
        <f t="shared" si="17"/>
        <v>0</v>
      </c>
      <c r="CC100" s="154" t="e">
        <f>SUM(#REF!,I100,R100,AA100,AJ100,AS100,BB100,BK100,BT100)</f>
        <v>#REF!</v>
      </c>
      <c r="CD100" s="155" t="e">
        <f>SUM(#REF!,J100,S100,AB100,AK100,AT100,BC100,BL100,BU100)</f>
        <v>#REF!</v>
      </c>
      <c r="CE100" s="153">
        <f t="shared" si="18"/>
        <v>0</v>
      </c>
      <c r="CF100" s="154">
        <f t="shared" si="14"/>
        <v>0</v>
      </c>
      <c r="CG100" s="155">
        <f t="shared" si="15"/>
        <v>0</v>
      </c>
      <c r="CH100" s="47"/>
    </row>
    <row r="101" spans="3:86" ht="16.2" thickBot="1" x14ac:dyDescent="0.35">
      <c r="C101" s="16" t="str">
        <f t="shared" si="19"/>
        <v>Release Manager</v>
      </c>
      <c r="D101" s="17" t="s">
        <v>116</v>
      </c>
      <c r="E101" s="150"/>
      <c r="F101" s="151"/>
      <c r="G101" s="152"/>
      <c r="H101" s="150"/>
      <c r="I101" s="151"/>
      <c r="J101" s="152"/>
      <c r="K101" s="150"/>
      <c r="L101" s="151"/>
      <c r="M101" s="152"/>
      <c r="N101" s="150"/>
      <c r="O101" s="151"/>
      <c r="P101" s="152"/>
      <c r="Q101" s="150"/>
      <c r="R101" s="151"/>
      <c r="S101" s="152"/>
      <c r="T101" s="150"/>
      <c r="U101" s="151"/>
      <c r="V101" s="152"/>
      <c r="W101" s="150"/>
      <c r="X101" s="151"/>
      <c r="Y101" s="152"/>
      <c r="Z101" s="150"/>
      <c r="AA101" s="151"/>
      <c r="AB101" s="152"/>
      <c r="AC101" s="150"/>
      <c r="AD101" s="151"/>
      <c r="AE101" s="152"/>
      <c r="AF101" s="150"/>
      <c r="AG101" s="151"/>
      <c r="AH101" s="152"/>
      <c r="AI101" s="150"/>
      <c r="AJ101" s="151"/>
      <c r="AK101" s="152"/>
      <c r="AL101" s="150"/>
      <c r="AM101" s="151"/>
      <c r="AN101" s="152"/>
      <c r="AO101" s="150"/>
      <c r="AP101" s="151"/>
      <c r="AQ101" s="152"/>
      <c r="AR101" s="150"/>
      <c r="AS101" s="151"/>
      <c r="AT101" s="152"/>
      <c r="AU101" s="150"/>
      <c r="AV101" s="151"/>
      <c r="AW101" s="152"/>
      <c r="AX101" s="150"/>
      <c r="AY101" s="151"/>
      <c r="AZ101" s="152"/>
      <c r="BA101" s="150"/>
      <c r="BB101" s="151"/>
      <c r="BC101" s="152"/>
      <c r="BD101" s="150"/>
      <c r="BE101" s="151"/>
      <c r="BF101" s="152"/>
      <c r="BG101" s="150"/>
      <c r="BH101" s="151"/>
      <c r="BI101" s="152"/>
      <c r="BJ101" s="150"/>
      <c r="BK101" s="151"/>
      <c r="BL101" s="152"/>
      <c r="BM101" s="150"/>
      <c r="BN101" s="151"/>
      <c r="BO101" s="152"/>
      <c r="BP101" s="150"/>
      <c r="BQ101" s="151"/>
      <c r="BR101" s="152"/>
      <c r="BS101" s="150"/>
      <c r="BT101" s="151"/>
      <c r="BU101" s="152"/>
      <c r="BV101" s="150"/>
      <c r="BW101" s="151"/>
      <c r="BX101" s="152"/>
      <c r="BY101" s="156">
        <f t="shared" si="16"/>
        <v>0</v>
      </c>
      <c r="BZ101" s="157" t="e">
        <f>SUM(#REF!,F101,O101,X101,AG101,AP101,AY101,BH101,BQ101)</f>
        <v>#REF!</v>
      </c>
      <c r="CA101" s="158" t="e">
        <f>SUM(#REF!,G101,P101,Y101,AH101,AQ101,AZ101,BI101,BR101)</f>
        <v>#REF!</v>
      </c>
      <c r="CB101" s="156">
        <f t="shared" si="17"/>
        <v>0</v>
      </c>
      <c r="CC101" s="157" t="e">
        <f>SUM(#REF!,I101,R101,AA101,AJ101,AS101,BB101,BK101,BT101)</f>
        <v>#REF!</v>
      </c>
      <c r="CD101" s="158" t="e">
        <f>SUM(#REF!,J101,S101,AB101,AK101,AT101,BC101,BL101,BU101)</f>
        <v>#REF!</v>
      </c>
      <c r="CE101" s="156">
        <f t="shared" si="18"/>
        <v>0</v>
      </c>
      <c r="CF101" s="157">
        <f t="shared" si="14"/>
        <v>0</v>
      </c>
      <c r="CG101" s="158">
        <f t="shared" si="15"/>
        <v>0</v>
      </c>
      <c r="CH101" s="47"/>
    </row>
    <row r="102" spans="3:86" x14ac:dyDescent="0.3">
      <c r="C102" s="14" t="str">
        <f>'Short Term Rates'!C24</f>
        <v>Report Developer</v>
      </c>
      <c r="D102" s="15" t="s">
        <v>174</v>
      </c>
      <c r="E102" s="124"/>
      <c r="F102" s="125"/>
      <c r="G102" s="126"/>
      <c r="H102" s="124"/>
      <c r="I102" s="125"/>
      <c r="J102" s="126"/>
      <c r="K102" s="124"/>
      <c r="L102" s="125"/>
      <c r="M102" s="126"/>
      <c r="N102" s="124"/>
      <c r="O102" s="125"/>
      <c r="P102" s="126"/>
      <c r="Q102" s="124"/>
      <c r="R102" s="125"/>
      <c r="S102" s="126"/>
      <c r="T102" s="124"/>
      <c r="U102" s="125"/>
      <c r="V102" s="126"/>
      <c r="W102" s="124"/>
      <c r="X102" s="125"/>
      <c r="Y102" s="126"/>
      <c r="Z102" s="124"/>
      <c r="AA102" s="125"/>
      <c r="AB102" s="126"/>
      <c r="AC102" s="124"/>
      <c r="AD102" s="125"/>
      <c r="AE102" s="126"/>
      <c r="AF102" s="124"/>
      <c r="AG102" s="125"/>
      <c r="AH102" s="126"/>
      <c r="AI102" s="124"/>
      <c r="AJ102" s="125"/>
      <c r="AK102" s="126"/>
      <c r="AL102" s="124"/>
      <c r="AM102" s="125"/>
      <c r="AN102" s="126"/>
      <c r="AO102" s="124"/>
      <c r="AP102" s="125"/>
      <c r="AQ102" s="126"/>
      <c r="AR102" s="124"/>
      <c r="AS102" s="125"/>
      <c r="AT102" s="126"/>
      <c r="AU102" s="124"/>
      <c r="AV102" s="125"/>
      <c r="AW102" s="126"/>
      <c r="AX102" s="124"/>
      <c r="AY102" s="125"/>
      <c r="AZ102" s="126"/>
      <c r="BA102" s="124"/>
      <c r="BB102" s="125"/>
      <c r="BC102" s="126"/>
      <c r="BD102" s="124"/>
      <c r="BE102" s="125"/>
      <c r="BF102" s="126"/>
      <c r="BG102" s="124"/>
      <c r="BH102" s="125"/>
      <c r="BI102" s="126"/>
      <c r="BJ102" s="124"/>
      <c r="BK102" s="125"/>
      <c r="BL102" s="126"/>
      <c r="BM102" s="124"/>
      <c r="BN102" s="125"/>
      <c r="BO102" s="126"/>
      <c r="BP102" s="124"/>
      <c r="BQ102" s="125"/>
      <c r="BR102" s="126"/>
      <c r="BS102" s="124"/>
      <c r="BT102" s="125"/>
      <c r="BU102" s="126"/>
      <c r="BV102" s="124"/>
      <c r="BW102" s="125"/>
      <c r="BX102" s="126"/>
      <c r="BY102" s="159">
        <f t="shared" si="16"/>
        <v>0</v>
      </c>
      <c r="BZ102" s="160" t="e">
        <f>SUM(#REF!,F102,O102,X102,AG102,AP102,AY102,BH102,BQ102)</f>
        <v>#REF!</v>
      </c>
      <c r="CA102" s="161" t="e">
        <f>SUM(#REF!,G102,P102,Y102,AH102,AQ102,AZ102,BI102,BR102)</f>
        <v>#REF!</v>
      </c>
      <c r="CB102" s="159">
        <f t="shared" si="17"/>
        <v>0</v>
      </c>
      <c r="CC102" s="160" t="e">
        <f>SUM(#REF!,I102,R102,AA102,AJ102,AS102,BB102,BK102,BT102)</f>
        <v>#REF!</v>
      </c>
      <c r="CD102" s="161" t="e">
        <f>SUM(#REF!,J102,S102,AB102,AK102,AT102,BC102,BL102,BU102)</f>
        <v>#REF!</v>
      </c>
      <c r="CE102" s="159">
        <f t="shared" si="18"/>
        <v>0</v>
      </c>
      <c r="CF102" s="160">
        <f t="shared" si="14"/>
        <v>0</v>
      </c>
      <c r="CG102" s="161">
        <f t="shared" si="15"/>
        <v>0</v>
      </c>
      <c r="CH102" s="47"/>
    </row>
    <row r="103" spans="3:86" x14ac:dyDescent="0.3">
      <c r="C103" s="13" t="str">
        <f t="shared" si="19"/>
        <v>Report Developer</v>
      </c>
      <c r="D103" s="11" t="s">
        <v>175</v>
      </c>
      <c r="E103" s="124"/>
      <c r="F103" s="125"/>
      <c r="G103" s="126"/>
      <c r="H103" s="124"/>
      <c r="I103" s="125"/>
      <c r="J103" s="126"/>
      <c r="K103" s="124"/>
      <c r="L103" s="125"/>
      <c r="M103" s="126"/>
      <c r="N103" s="124"/>
      <c r="O103" s="125"/>
      <c r="P103" s="126"/>
      <c r="Q103" s="124"/>
      <c r="R103" s="125"/>
      <c r="S103" s="126"/>
      <c r="T103" s="124"/>
      <c r="U103" s="125"/>
      <c r="V103" s="126"/>
      <c r="W103" s="124"/>
      <c r="X103" s="125"/>
      <c r="Y103" s="126"/>
      <c r="Z103" s="124"/>
      <c r="AA103" s="125"/>
      <c r="AB103" s="126"/>
      <c r="AC103" s="124"/>
      <c r="AD103" s="125"/>
      <c r="AE103" s="126"/>
      <c r="AF103" s="124"/>
      <c r="AG103" s="125"/>
      <c r="AH103" s="126"/>
      <c r="AI103" s="124"/>
      <c r="AJ103" s="125"/>
      <c r="AK103" s="126"/>
      <c r="AL103" s="124"/>
      <c r="AM103" s="125"/>
      <c r="AN103" s="126"/>
      <c r="AO103" s="124"/>
      <c r="AP103" s="125"/>
      <c r="AQ103" s="126"/>
      <c r="AR103" s="124"/>
      <c r="AS103" s="125"/>
      <c r="AT103" s="126"/>
      <c r="AU103" s="124"/>
      <c r="AV103" s="125"/>
      <c r="AW103" s="126"/>
      <c r="AX103" s="124"/>
      <c r="AY103" s="125"/>
      <c r="AZ103" s="126"/>
      <c r="BA103" s="124"/>
      <c r="BB103" s="125"/>
      <c r="BC103" s="126"/>
      <c r="BD103" s="124"/>
      <c r="BE103" s="125"/>
      <c r="BF103" s="126"/>
      <c r="BG103" s="124"/>
      <c r="BH103" s="125"/>
      <c r="BI103" s="126"/>
      <c r="BJ103" s="124"/>
      <c r="BK103" s="125"/>
      <c r="BL103" s="126"/>
      <c r="BM103" s="124"/>
      <c r="BN103" s="125"/>
      <c r="BO103" s="126"/>
      <c r="BP103" s="124"/>
      <c r="BQ103" s="125"/>
      <c r="BR103" s="126"/>
      <c r="BS103" s="124"/>
      <c r="BT103" s="125"/>
      <c r="BU103" s="126"/>
      <c r="BV103" s="124"/>
      <c r="BW103" s="125"/>
      <c r="BX103" s="126"/>
      <c r="BY103" s="153">
        <f t="shared" si="16"/>
        <v>0</v>
      </c>
      <c r="BZ103" s="154" t="e">
        <f>SUM(#REF!,F103,O103,X103,AG103,AP103,AY103,BH103,BQ103)</f>
        <v>#REF!</v>
      </c>
      <c r="CA103" s="155" t="e">
        <f>SUM(#REF!,G103,P103,Y103,AH103,AQ103,AZ103,BI103,BR103)</f>
        <v>#REF!</v>
      </c>
      <c r="CB103" s="153">
        <f t="shared" si="17"/>
        <v>0</v>
      </c>
      <c r="CC103" s="154" t="e">
        <f>SUM(#REF!,I103,R103,AA103,AJ103,AS103,BB103,BK103,BT103)</f>
        <v>#REF!</v>
      </c>
      <c r="CD103" s="155" t="e">
        <f>SUM(#REF!,J103,S103,AB103,AK103,AT103,BC103,BL103,BU103)</f>
        <v>#REF!</v>
      </c>
      <c r="CE103" s="153">
        <f t="shared" si="18"/>
        <v>0</v>
      </c>
      <c r="CF103" s="154">
        <f t="shared" si="14"/>
        <v>0</v>
      </c>
      <c r="CG103" s="155">
        <f t="shared" si="15"/>
        <v>0</v>
      </c>
      <c r="CH103" s="47"/>
    </row>
    <row r="104" spans="3:86" x14ac:dyDescent="0.3">
      <c r="C104" s="13" t="str">
        <f t="shared" si="19"/>
        <v>Report Developer</v>
      </c>
      <c r="D104" s="11" t="s">
        <v>176</v>
      </c>
      <c r="E104" s="124"/>
      <c r="F104" s="125"/>
      <c r="G104" s="126"/>
      <c r="H104" s="124"/>
      <c r="I104" s="125"/>
      <c r="J104" s="126"/>
      <c r="K104" s="124"/>
      <c r="L104" s="125"/>
      <c r="M104" s="126"/>
      <c r="N104" s="124"/>
      <c r="O104" s="125"/>
      <c r="P104" s="126"/>
      <c r="Q104" s="124"/>
      <c r="R104" s="125"/>
      <c r="S104" s="126"/>
      <c r="T104" s="124"/>
      <c r="U104" s="125"/>
      <c r="V104" s="126"/>
      <c r="W104" s="124"/>
      <c r="X104" s="125"/>
      <c r="Y104" s="126"/>
      <c r="Z104" s="124"/>
      <c r="AA104" s="125"/>
      <c r="AB104" s="126"/>
      <c r="AC104" s="124"/>
      <c r="AD104" s="125"/>
      <c r="AE104" s="126"/>
      <c r="AF104" s="124"/>
      <c r="AG104" s="125"/>
      <c r="AH104" s="126"/>
      <c r="AI104" s="124"/>
      <c r="AJ104" s="125"/>
      <c r="AK104" s="126"/>
      <c r="AL104" s="124"/>
      <c r="AM104" s="125"/>
      <c r="AN104" s="126"/>
      <c r="AO104" s="124"/>
      <c r="AP104" s="125"/>
      <c r="AQ104" s="126"/>
      <c r="AR104" s="124"/>
      <c r="AS104" s="125"/>
      <c r="AT104" s="126"/>
      <c r="AU104" s="124"/>
      <c r="AV104" s="125"/>
      <c r="AW104" s="126"/>
      <c r="AX104" s="124"/>
      <c r="AY104" s="125"/>
      <c r="AZ104" s="126"/>
      <c r="BA104" s="124"/>
      <c r="BB104" s="125"/>
      <c r="BC104" s="126"/>
      <c r="BD104" s="124"/>
      <c r="BE104" s="125"/>
      <c r="BF104" s="126"/>
      <c r="BG104" s="124"/>
      <c r="BH104" s="125"/>
      <c r="BI104" s="126"/>
      <c r="BJ104" s="124"/>
      <c r="BK104" s="125"/>
      <c r="BL104" s="126"/>
      <c r="BM104" s="124"/>
      <c r="BN104" s="125"/>
      <c r="BO104" s="126"/>
      <c r="BP104" s="124"/>
      <c r="BQ104" s="125"/>
      <c r="BR104" s="126"/>
      <c r="BS104" s="124"/>
      <c r="BT104" s="125"/>
      <c r="BU104" s="126"/>
      <c r="BV104" s="124"/>
      <c r="BW104" s="125"/>
      <c r="BX104" s="126"/>
      <c r="BY104" s="153">
        <f t="shared" si="16"/>
        <v>0</v>
      </c>
      <c r="BZ104" s="154" t="e">
        <f>SUM(#REF!,F104,O104,X104,AG104,AP104,AY104,BH104,BQ104)</f>
        <v>#REF!</v>
      </c>
      <c r="CA104" s="155" t="e">
        <f>SUM(#REF!,G104,P104,Y104,AH104,AQ104,AZ104,BI104,BR104)</f>
        <v>#REF!</v>
      </c>
      <c r="CB104" s="153">
        <f t="shared" si="17"/>
        <v>0</v>
      </c>
      <c r="CC104" s="154" t="e">
        <f>SUM(#REF!,I104,R104,AA104,AJ104,AS104,BB104,BK104,BT104)</f>
        <v>#REF!</v>
      </c>
      <c r="CD104" s="155" t="e">
        <f>SUM(#REF!,J104,S104,AB104,AK104,AT104,BC104,BL104,BU104)</f>
        <v>#REF!</v>
      </c>
      <c r="CE104" s="153">
        <f t="shared" si="18"/>
        <v>0</v>
      </c>
      <c r="CF104" s="154">
        <f t="shared" si="14"/>
        <v>0</v>
      </c>
      <c r="CG104" s="155">
        <f t="shared" si="15"/>
        <v>0</v>
      </c>
      <c r="CH104" s="47"/>
    </row>
    <row r="105" spans="3:86" x14ac:dyDescent="0.3">
      <c r="C105" s="13" t="str">
        <f t="shared" si="19"/>
        <v>Report Developer</v>
      </c>
      <c r="D105" s="11" t="s">
        <v>115</v>
      </c>
      <c r="E105" s="124"/>
      <c r="F105" s="125"/>
      <c r="G105" s="126"/>
      <c r="H105" s="124"/>
      <c r="I105" s="125"/>
      <c r="J105" s="126"/>
      <c r="K105" s="124"/>
      <c r="L105" s="125"/>
      <c r="M105" s="126"/>
      <c r="N105" s="124"/>
      <c r="O105" s="125"/>
      <c r="P105" s="126"/>
      <c r="Q105" s="124"/>
      <c r="R105" s="125"/>
      <c r="S105" s="126"/>
      <c r="T105" s="124"/>
      <c r="U105" s="125"/>
      <c r="V105" s="126"/>
      <c r="W105" s="124"/>
      <c r="X105" s="125"/>
      <c r="Y105" s="126"/>
      <c r="Z105" s="124"/>
      <c r="AA105" s="125"/>
      <c r="AB105" s="126"/>
      <c r="AC105" s="124"/>
      <c r="AD105" s="125"/>
      <c r="AE105" s="126"/>
      <c r="AF105" s="124"/>
      <c r="AG105" s="125"/>
      <c r="AH105" s="126"/>
      <c r="AI105" s="124"/>
      <c r="AJ105" s="125"/>
      <c r="AK105" s="126"/>
      <c r="AL105" s="124"/>
      <c r="AM105" s="125"/>
      <c r="AN105" s="126"/>
      <c r="AO105" s="124"/>
      <c r="AP105" s="125"/>
      <c r="AQ105" s="126"/>
      <c r="AR105" s="124"/>
      <c r="AS105" s="125"/>
      <c r="AT105" s="126"/>
      <c r="AU105" s="124"/>
      <c r="AV105" s="125"/>
      <c r="AW105" s="126"/>
      <c r="AX105" s="124"/>
      <c r="AY105" s="125"/>
      <c r="AZ105" s="126"/>
      <c r="BA105" s="124"/>
      <c r="BB105" s="125"/>
      <c r="BC105" s="126"/>
      <c r="BD105" s="124"/>
      <c r="BE105" s="125"/>
      <c r="BF105" s="126"/>
      <c r="BG105" s="124"/>
      <c r="BH105" s="125"/>
      <c r="BI105" s="126"/>
      <c r="BJ105" s="124"/>
      <c r="BK105" s="125"/>
      <c r="BL105" s="126"/>
      <c r="BM105" s="124"/>
      <c r="BN105" s="125"/>
      <c r="BO105" s="126"/>
      <c r="BP105" s="124"/>
      <c r="BQ105" s="125"/>
      <c r="BR105" s="126"/>
      <c r="BS105" s="124"/>
      <c r="BT105" s="125"/>
      <c r="BU105" s="126"/>
      <c r="BV105" s="124"/>
      <c r="BW105" s="125"/>
      <c r="BX105" s="126"/>
      <c r="BY105" s="153">
        <f t="shared" si="16"/>
        <v>0</v>
      </c>
      <c r="BZ105" s="154" t="e">
        <f>SUM(#REF!,F105,O105,X105,AG105,AP105,AY105,BH105,BQ105)</f>
        <v>#REF!</v>
      </c>
      <c r="CA105" s="155" t="e">
        <f>SUM(#REF!,G105,P105,Y105,AH105,AQ105,AZ105,BI105,BR105)</f>
        <v>#REF!</v>
      </c>
      <c r="CB105" s="153">
        <f t="shared" si="17"/>
        <v>0</v>
      </c>
      <c r="CC105" s="154" t="e">
        <f>SUM(#REF!,I105,R105,AA105,AJ105,AS105,BB105,BK105,BT105)</f>
        <v>#REF!</v>
      </c>
      <c r="CD105" s="155" t="e">
        <f>SUM(#REF!,J105,S105,AB105,AK105,AT105,BC105,BL105,BU105)</f>
        <v>#REF!</v>
      </c>
      <c r="CE105" s="153">
        <f t="shared" si="18"/>
        <v>0</v>
      </c>
      <c r="CF105" s="154">
        <f t="shared" si="14"/>
        <v>0</v>
      </c>
      <c r="CG105" s="155">
        <f t="shared" si="15"/>
        <v>0</v>
      </c>
      <c r="CH105" s="47"/>
    </row>
    <row r="106" spans="3:86" x14ac:dyDescent="0.3">
      <c r="C106" s="13" t="str">
        <f t="shared" si="19"/>
        <v>Report Developer</v>
      </c>
      <c r="D106" s="11" t="s">
        <v>117</v>
      </c>
      <c r="E106" s="124"/>
      <c r="F106" s="125"/>
      <c r="G106" s="126"/>
      <c r="H106" s="124"/>
      <c r="I106" s="125"/>
      <c r="J106" s="126"/>
      <c r="K106" s="124"/>
      <c r="L106" s="125"/>
      <c r="M106" s="126"/>
      <c r="N106" s="124"/>
      <c r="O106" s="125"/>
      <c r="P106" s="126"/>
      <c r="Q106" s="124"/>
      <c r="R106" s="125"/>
      <c r="S106" s="126"/>
      <c r="T106" s="124"/>
      <c r="U106" s="125"/>
      <c r="V106" s="126"/>
      <c r="W106" s="124"/>
      <c r="X106" s="125"/>
      <c r="Y106" s="126"/>
      <c r="Z106" s="124"/>
      <c r="AA106" s="125"/>
      <c r="AB106" s="126"/>
      <c r="AC106" s="124"/>
      <c r="AD106" s="125"/>
      <c r="AE106" s="126"/>
      <c r="AF106" s="124"/>
      <c r="AG106" s="125"/>
      <c r="AH106" s="126"/>
      <c r="AI106" s="124"/>
      <c r="AJ106" s="125"/>
      <c r="AK106" s="126"/>
      <c r="AL106" s="124"/>
      <c r="AM106" s="125"/>
      <c r="AN106" s="126"/>
      <c r="AO106" s="124"/>
      <c r="AP106" s="125"/>
      <c r="AQ106" s="126"/>
      <c r="AR106" s="124"/>
      <c r="AS106" s="125"/>
      <c r="AT106" s="126"/>
      <c r="AU106" s="124"/>
      <c r="AV106" s="125"/>
      <c r="AW106" s="126"/>
      <c r="AX106" s="124"/>
      <c r="AY106" s="125"/>
      <c r="AZ106" s="126"/>
      <c r="BA106" s="124"/>
      <c r="BB106" s="125"/>
      <c r="BC106" s="126"/>
      <c r="BD106" s="124"/>
      <c r="BE106" s="125"/>
      <c r="BF106" s="126"/>
      <c r="BG106" s="124"/>
      <c r="BH106" s="125"/>
      <c r="BI106" s="126"/>
      <c r="BJ106" s="124"/>
      <c r="BK106" s="125"/>
      <c r="BL106" s="126"/>
      <c r="BM106" s="124"/>
      <c r="BN106" s="125"/>
      <c r="BO106" s="126"/>
      <c r="BP106" s="124"/>
      <c r="BQ106" s="125"/>
      <c r="BR106" s="126"/>
      <c r="BS106" s="124"/>
      <c r="BT106" s="125"/>
      <c r="BU106" s="126"/>
      <c r="BV106" s="124"/>
      <c r="BW106" s="125"/>
      <c r="BX106" s="126"/>
      <c r="BY106" s="153">
        <f t="shared" si="16"/>
        <v>0</v>
      </c>
      <c r="BZ106" s="154" t="e">
        <f>SUM(#REF!,F106,O106,X106,AG106,AP106,AY106,BH106,BQ106)</f>
        <v>#REF!</v>
      </c>
      <c r="CA106" s="155" t="e">
        <f>SUM(#REF!,G106,P106,Y106,AH106,AQ106,AZ106,BI106,BR106)</f>
        <v>#REF!</v>
      </c>
      <c r="CB106" s="153">
        <f t="shared" si="17"/>
        <v>0</v>
      </c>
      <c r="CC106" s="154" t="e">
        <f>SUM(#REF!,I106,R106,AA106,AJ106,AS106,BB106,BK106,BT106)</f>
        <v>#REF!</v>
      </c>
      <c r="CD106" s="155" t="e">
        <f>SUM(#REF!,J106,S106,AB106,AK106,AT106,BC106,BL106,BU106)</f>
        <v>#REF!</v>
      </c>
      <c r="CE106" s="153">
        <f t="shared" si="18"/>
        <v>0</v>
      </c>
      <c r="CF106" s="154">
        <f t="shared" si="14"/>
        <v>0</v>
      </c>
      <c r="CG106" s="155">
        <f t="shared" si="15"/>
        <v>0</v>
      </c>
      <c r="CH106" s="47"/>
    </row>
    <row r="107" spans="3:86" x14ac:dyDescent="0.3">
      <c r="C107" s="13" t="str">
        <f t="shared" si="19"/>
        <v>Report Developer</v>
      </c>
      <c r="D107" s="11" t="s">
        <v>177</v>
      </c>
      <c r="E107" s="124"/>
      <c r="F107" s="125"/>
      <c r="G107" s="126"/>
      <c r="H107" s="124"/>
      <c r="I107" s="125"/>
      <c r="J107" s="126"/>
      <c r="K107" s="124"/>
      <c r="L107" s="125"/>
      <c r="M107" s="126"/>
      <c r="N107" s="124"/>
      <c r="O107" s="125"/>
      <c r="P107" s="126"/>
      <c r="Q107" s="124"/>
      <c r="R107" s="125"/>
      <c r="S107" s="126"/>
      <c r="T107" s="124"/>
      <c r="U107" s="125"/>
      <c r="V107" s="126"/>
      <c r="W107" s="124"/>
      <c r="X107" s="125"/>
      <c r="Y107" s="126"/>
      <c r="Z107" s="124"/>
      <c r="AA107" s="125"/>
      <c r="AB107" s="126"/>
      <c r="AC107" s="124"/>
      <c r="AD107" s="125"/>
      <c r="AE107" s="126"/>
      <c r="AF107" s="124"/>
      <c r="AG107" s="125"/>
      <c r="AH107" s="126"/>
      <c r="AI107" s="124"/>
      <c r="AJ107" s="125"/>
      <c r="AK107" s="126"/>
      <c r="AL107" s="124"/>
      <c r="AM107" s="125"/>
      <c r="AN107" s="126"/>
      <c r="AO107" s="124"/>
      <c r="AP107" s="125"/>
      <c r="AQ107" s="126"/>
      <c r="AR107" s="124"/>
      <c r="AS107" s="125"/>
      <c r="AT107" s="126"/>
      <c r="AU107" s="124"/>
      <c r="AV107" s="125"/>
      <c r="AW107" s="126"/>
      <c r="AX107" s="124"/>
      <c r="AY107" s="125"/>
      <c r="AZ107" s="126"/>
      <c r="BA107" s="124"/>
      <c r="BB107" s="125"/>
      <c r="BC107" s="126"/>
      <c r="BD107" s="124"/>
      <c r="BE107" s="125"/>
      <c r="BF107" s="126"/>
      <c r="BG107" s="124"/>
      <c r="BH107" s="125"/>
      <c r="BI107" s="126"/>
      <c r="BJ107" s="124"/>
      <c r="BK107" s="125"/>
      <c r="BL107" s="126"/>
      <c r="BM107" s="124"/>
      <c r="BN107" s="125"/>
      <c r="BO107" s="126"/>
      <c r="BP107" s="124"/>
      <c r="BQ107" s="125"/>
      <c r="BR107" s="126"/>
      <c r="BS107" s="124"/>
      <c r="BT107" s="125"/>
      <c r="BU107" s="126"/>
      <c r="BV107" s="124"/>
      <c r="BW107" s="125"/>
      <c r="BX107" s="126"/>
      <c r="BY107" s="153">
        <f t="shared" si="16"/>
        <v>0</v>
      </c>
      <c r="BZ107" s="154" t="e">
        <f>SUM(#REF!,F107,O107,X107,AG107,AP107,AY107,BH107,BQ107)</f>
        <v>#REF!</v>
      </c>
      <c r="CA107" s="155" t="e">
        <f>SUM(#REF!,G107,P107,Y107,AH107,AQ107,AZ107,BI107,BR107)</f>
        <v>#REF!</v>
      </c>
      <c r="CB107" s="153">
        <f t="shared" si="17"/>
        <v>0</v>
      </c>
      <c r="CC107" s="154" t="e">
        <f>SUM(#REF!,I107,R107,AA107,AJ107,AS107,BB107,BK107,BT107)</f>
        <v>#REF!</v>
      </c>
      <c r="CD107" s="155" t="e">
        <f>SUM(#REF!,J107,S107,AB107,AK107,AT107,BC107,BL107,BU107)</f>
        <v>#REF!</v>
      </c>
      <c r="CE107" s="153">
        <f t="shared" si="18"/>
        <v>0</v>
      </c>
      <c r="CF107" s="154">
        <f t="shared" si="14"/>
        <v>0</v>
      </c>
      <c r="CG107" s="155">
        <f t="shared" si="15"/>
        <v>0</v>
      </c>
      <c r="CH107" s="47"/>
    </row>
    <row r="108" spans="3:86" ht="16.2" thickBot="1" x14ac:dyDescent="0.35">
      <c r="C108" s="16" t="str">
        <f t="shared" si="19"/>
        <v>Report Developer</v>
      </c>
      <c r="D108" s="17" t="s">
        <v>116</v>
      </c>
      <c r="E108" s="150"/>
      <c r="F108" s="151"/>
      <c r="G108" s="152"/>
      <c r="H108" s="150"/>
      <c r="I108" s="151"/>
      <c r="J108" s="152"/>
      <c r="K108" s="150"/>
      <c r="L108" s="151"/>
      <c r="M108" s="152"/>
      <c r="N108" s="150"/>
      <c r="O108" s="151"/>
      <c r="P108" s="152"/>
      <c r="Q108" s="150"/>
      <c r="R108" s="151"/>
      <c r="S108" s="152"/>
      <c r="T108" s="150"/>
      <c r="U108" s="151"/>
      <c r="V108" s="152"/>
      <c r="W108" s="150"/>
      <c r="X108" s="151"/>
      <c r="Y108" s="152"/>
      <c r="Z108" s="150"/>
      <c r="AA108" s="151"/>
      <c r="AB108" s="152"/>
      <c r="AC108" s="150"/>
      <c r="AD108" s="151"/>
      <c r="AE108" s="152"/>
      <c r="AF108" s="150"/>
      <c r="AG108" s="151"/>
      <c r="AH108" s="152"/>
      <c r="AI108" s="150"/>
      <c r="AJ108" s="151"/>
      <c r="AK108" s="152"/>
      <c r="AL108" s="150"/>
      <c r="AM108" s="151"/>
      <c r="AN108" s="152"/>
      <c r="AO108" s="150"/>
      <c r="AP108" s="151"/>
      <c r="AQ108" s="152"/>
      <c r="AR108" s="150"/>
      <c r="AS108" s="151"/>
      <c r="AT108" s="152"/>
      <c r="AU108" s="150"/>
      <c r="AV108" s="151"/>
      <c r="AW108" s="152"/>
      <c r="AX108" s="150"/>
      <c r="AY108" s="151"/>
      <c r="AZ108" s="152"/>
      <c r="BA108" s="150"/>
      <c r="BB108" s="151"/>
      <c r="BC108" s="152"/>
      <c r="BD108" s="150"/>
      <c r="BE108" s="151"/>
      <c r="BF108" s="152"/>
      <c r="BG108" s="150"/>
      <c r="BH108" s="151"/>
      <c r="BI108" s="152"/>
      <c r="BJ108" s="150"/>
      <c r="BK108" s="151"/>
      <c r="BL108" s="152"/>
      <c r="BM108" s="150"/>
      <c r="BN108" s="151"/>
      <c r="BO108" s="152"/>
      <c r="BP108" s="150"/>
      <c r="BQ108" s="151"/>
      <c r="BR108" s="152"/>
      <c r="BS108" s="150"/>
      <c r="BT108" s="151"/>
      <c r="BU108" s="152"/>
      <c r="BV108" s="150"/>
      <c r="BW108" s="151"/>
      <c r="BX108" s="152"/>
      <c r="BY108" s="156">
        <f t="shared" si="16"/>
        <v>0</v>
      </c>
      <c r="BZ108" s="157" t="e">
        <f>SUM(#REF!,F108,O108,X108,AG108,AP108,AY108,BH108,BQ108)</f>
        <v>#REF!</v>
      </c>
      <c r="CA108" s="158" t="e">
        <f>SUM(#REF!,G108,P108,Y108,AH108,AQ108,AZ108,BI108,BR108)</f>
        <v>#REF!</v>
      </c>
      <c r="CB108" s="156">
        <f t="shared" si="17"/>
        <v>0</v>
      </c>
      <c r="CC108" s="157" t="e">
        <f>SUM(#REF!,I108,R108,AA108,AJ108,AS108,BB108,BK108,BT108)</f>
        <v>#REF!</v>
      </c>
      <c r="CD108" s="158" t="e">
        <f>SUM(#REF!,J108,S108,AB108,AK108,AT108,BC108,BL108,BU108)</f>
        <v>#REF!</v>
      </c>
      <c r="CE108" s="156">
        <f t="shared" si="18"/>
        <v>0</v>
      </c>
      <c r="CF108" s="157">
        <f t="shared" si="14"/>
        <v>0</v>
      </c>
      <c r="CG108" s="158">
        <f t="shared" si="15"/>
        <v>0</v>
      </c>
      <c r="CH108" s="47"/>
    </row>
    <row r="109" spans="3:86" x14ac:dyDescent="0.3">
      <c r="C109" s="14" t="str">
        <f>'Short Term Rates'!C25</f>
        <v>Security Consultant</v>
      </c>
      <c r="D109" s="15" t="s">
        <v>174</v>
      </c>
      <c r="E109" s="124"/>
      <c r="F109" s="125"/>
      <c r="G109" s="126"/>
      <c r="H109" s="124"/>
      <c r="I109" s="125"/>
      <c r="J109" s="126"/>
      <c r="K109" s="124"/>
      <c r="L109" s="125"/>
      <c r="M109" s="126"/>
      <c r="N109" s="124"/>
      <c r="O109" s="125"/>
      <c r="P109" s="126"/>
      <c r="Q109" s="124"/>
      <c r="R109" s="125"/>
      <c r="S109" s="126"/>
      <c r="T109" s="124"/>
      <c r="U109" s="125"/>
      <c r="V109" s="126"/>
      <c r="W109" s="124"/>
      <c r="X109" s="125"/>
      <c r="Y109" s="126"/>
      <c r="Z109" s="124"/>
      <c r="AA109" s="125"/>
      <c r="AB109" s="126"/>
      <c r="AC109" s="124"/>
      <c r="AD109" s="125"/>
      <c r="AE109" s="126"/>
      <c r="AF109" s="124"/>
      <c r="AG109" s="125"/>
      <c r="AH109" s="126"/>
      <c r="AI109" s="124"/>
      <c r="AJ109" s="125"/>
      <c r="AK109" s="126"/>
      <c r="AL109" s="124"/>
      <c r="AM109" s="125"/>
      <c r="AN109" s="126"/>
      <c r="AO109" s="124"/>
      <c r="AP109" s="125"/>
      <c r="AQ109" s="126"/>
      <c r="AR109" s="124"/>
      <c r="AS109" s="125"/>
      <c r="AT109" s="126"/>
      <c r="AU109" s="124"/>
      <c r="AV109" s="125"/>
      <c r="AW109" s="126"/>
      <c r="AX109" s="124"/>
      <c r="AY109" s="125"/>
      <c r="AZ109" s="126"/>
      <c r="BA109" s="124"/>
      <c r="BB109" s="125"/>
      <c r="BC109" s="126"/>
      <c r="BD109" s="124"/>
      <c r="BE109" s="125"/>
      <c r="BF109" s="126"/>
      <c r="BG109" s="124"/>
      <c r="BH109" s="125"/>
      <c r="BI109" s="126"/>
      <c r="BJ109" s="124"/>
      <c r="BK109" s="125"/>
      <c r="BL109" s="126"/>
      <c r="BM109" s="124"/>
      <c r="BN109" s="125"/>
      <c r="BO109" s="126"/>
      <c r="BP109" s="124"/>
      <c r="BQ109" s="125"/>
      <c r="BR109" s="126"/>
      <c r="BS109" s="124"/>
      <c r="BT109" s="125"/>
      <c r="BU109" s="126"/>
      <c r="BV109" s="124"/>
      <c r="BW109" s="125"/>
      <c r="BX109" s="126"/>
      <c r="BY109" s="159">
        <f t="shared" si="16"/>
        <v>0</v>
      </c>
      <c r="BZ109" s="160" t="e">
        <f>SUM(#REF!,F109,O109,X109,AG109,AP109,AY109,BH109,BQ109)</f>
        <v>#REF!</v>
      </c>
      <c r="CA109" s="161" t="e">
        <f>SUM(#REF!,G109,P109,Y109,AH109,AQ109,AZ109,BI109,BR109)</f>
        <v>#REF!</v>
      </c>
      <c r="CB109" s="159">
        <f t="shared" si="17"/>
        <v>0</v>
      </c>
      <c r="CC109" s="160" t="e">
        <f>SUM(#REF!,I109,R109,AA109,AJ109,AS109,BB109,BK109,BT109)</f>
        <v>#REF!</v>
      </c>
      <c r="CD109" s="161" t="e">
        <f>SUM(#REF!,J109,S109,AB109,AK109,AT109,BC109,BL109,BU109)</f>
        <v>#REF!</v>
      </c>
      <c r="CE109" s="159">
        <f t="shared" si="18"/>
        <v>0</v>
      </c>
      <c r="CF109" s="160">
        <f t="shared" si="14"/>
        <v>0</v>
      </c>
      <c r="CG109" s="161">
        <f t="shared" si="15"/>
        <v>0</v>
      </c>
      <c r="CH109" s="47"/>
    </row>
    <row r="110" spans="3:86" x14ac:dyDescent="0.3">
      <c r="C110" s="13" t="str">
        <f t="shared" si="19"/>
        <v>Security Consultant</v>
      </c>
      <c r="D110" s="11" t="s">
        <v>175</v>
      </c>
      <c r="E110" s="124"/>
      <c r="F110" s="125"/>
      <c r="G110" s="126"/>
      <c r="H110" s="124"/>
      <c r="I110" s="125"/>
      <c r="J110" s="126"/>
      <c r="K110" s="124"/>
      <c r="L110" s="125"/>
      <c r="M110" s="126"/>
      <c r="N110" s="124"/>
      <c r="O110" s="125"/>
      <c r="P110" s="126"/>
      <c r="Q110" s="124"/>
      <c r="R110" s="125"/>
      <c r="S110" s="126"/>
      <c r="T110" s="124"/>
      <c r="U110" s="125"/>
      <c r="V110" s="126"/>
      <c r="W110" s="124"/>
      <c r="X110" s="125"/>
      <c r="Y110" s="126"/>
      <c r="Z110" s="124"/>
      <c r="AA110" s="125"/>
      <c r="AB110" s="126"/>
      <c r="AC110" s="124"/>
      <c r="AD110" s="125"/>
      <c r="AE110" s="126"/>
      <c r="AF110" s="124"/>
      <c r="AG110" s="125"/>
      <c r="AH110" s="126"/>
      <c r="AI110" s="124"/>
      <c r="AJ110" s="125"/>
      <c r="AK110" s="126"/>
      <c r="AL110" s="124"/>
      <c r="AM110" s="125"/>
      <c r="AN110" s="126"/>
      <c r="AO110" s="124"/>
      <c r="AP110" s="125"/>
      <c r="AQ110" s="126"/>
      <c r="AR110" s="124"/>
      <c r="AS110" s="125"/>
      <c r="AT110" s="126"/>
      <c r="AU110" s="124"/>
      <c r="AV110" s="125"/>
      <c r="AW110" s="126"/>
      <c r="AX110" s="124"/>
      <c r="AY110" s="125"/>
      <c r="AZ110" s="126"/>
      <c r="BA110" s="124"/>
      <c r="BB110" s="125"/>
      <c r="BC110" s="126"/>
      <c r="BD110" s="124"/>
      <c r="BE110" s="125"/>
      <c r="BF110" s="126"/>
      <c r="BG110" s="124"/>
      <c r="BH110" s="125"/>
      <c r="BI110" s="126"/>
      <c r="BJ110" s="124"/>
      <c r="BK110" s="125"/>
      <c r="BL110" s="126"/>
      <c r="BM110" s="124"/>
      <c r="BN110" s="125"/>
      <c r="BO110" s="126"/>
      <c r="BP110" s="124"/>
      <c r="BQ110" s="125"/>
      <c r="BR110" s="126"/>
      <c r="BS110" s="124"/>
      <c r="BT110" s="125"/>
      <c r="BU110" s="126"/>
      <c r="BV110" s="124"/>
      <c r="BW110" s="125"/>
      <c r="BX110" s="126"/>
      <c r="BY110" s="153">
        <f t="shared" si="16"/>
        <v>0</v>
      </c>
      <c r="BZ110" s="154" t="e">
        <f>SUM(#REF!,F110,O110,X110,AG110,AP110,AY110,BH110,BQ110)</f>
        <v>#REF!</v>
      </c>
      <c r="CA110" s="155" t="e">
        <f>SUM(#REF!,G110,P110,Y110,AH110,AQ110,AZ110,BI110,BR110)</f>
        <v>#REF!</v>
      </c>
      <c r="CB110" s="153">
        <f t="shared" si="17"/>
        <v>0</v>
      </c>
      <c r="CC110" s="154" t="e">
        <f>SUM(#REF!,I110,R110,AA110,AJ110,AS110,BB110,BK110,BT110)</f>
        <v>#REF!</v>
      </c>
      <c r="CD110" s="155" t="e">
        <f>SUM(#REF!,J110,S110,AB110,AK110,AT110,BC110,BL110,BU110)</f>
        <v>#REF!</v>
      </c>
      <c r="CE110" s="153">
        <f t="shared" si="18"/>
        <v>0</v>
      </c>
      <c r="CF110" s="154">
        <f t="shared" si="14"/>
        <v>0</v>
      </c>
      <c r="CG110" s="155">
        <f t="shared" si="15"/>
        <v>0</v>
      </c>
      <c r="CH110" s="47"/>
    </row>
    <row r="111" spans="3:86" x14ac:dyDescent="0.3">
      <c r="C111" s="13" t="str">
        <f t="shared" si="19"/>
        <v>Security Consultant</v>
      </c>
      <c r="D111" s="11" t="s">
        <v>176</v>
      </c>
      <c r="E111" s="124"/>
      <c r="F111" s="125"/>
      <c r="G111" s="126"/>
      <c r="H111" s="124"/>
      <c r="I111" s="125"/>
      <c r="J111" s="126"/>
      <c r="K111" s="124"/>
      <c r="L111" s="125"/>
      <c r="M111" s="126"/>
      <c r="N111" s="124"/>
      <c r="O111" s="125"/>
      <c r="P111" s="126"/>
      <c r="Q111" s="124"/>
      <c r="R111" s="125"/>
      <c r="S111" s="126"/>
      <c r="T111" s="124"/>
      <c r="U111" s="125"/>
      <c r="V111" s="126"/>
      <c r="W111" s="124"/>
      <c r="X111" s="125"/>
      <c r="Y111" s="126"/>
      <c r="Z111" s="124"/>
      <c r="AA111" s="125"/>
      <c r="AB111" s="126"/>
      <c r="AC111" s="124"/>
      <c r="AD111" s="125"/>
      <c r="AE111" s="126"/>
      <c r="AF111" s="124"/>
      <c r="AG111" s="125"/>
      <c r="AH111" s="126"/>
      <c r="AI111" s="124"/>
      <c r="AJ111" s="125"/>
      <c r="AK111" s="126"/>
      <c r="AL111" s="124"/>
      <c r="AM111" s="125"/>
      <c r="AN111" s="126"/>
      <c r="AO111" s="124"/>
      <c r="AP111" s="125"/>
      <c r="AQ111" s="126"/>
      <c r="AR111" s="124"/>
      <c r="AS111" s="125"/>
      <c r="AT111" s="126"/>
      <c r="AU111" s="124"/>
      <c r="AV111" s="125"/>
      <c r="AW111" s="126"/>
      <c r="AX111" s="124"/>
      <c r="AY111" s="125"/>
      <c r="AZ111" s="126"/>
      <c r="BA111" s="124"/>
      <c r="BB111" s="125"/>
      <c r="BC111" s="126"/>
      <c r="BD111" s="124"/>
      <c r="BE111" s="125"/>
      <c r="BF111" s="126"/>
      <c r="BG111" s="124"/>
      <c r="BH111" s="125"/>
      <c r="BI111" s="126"/>
      <c r="BJ111" s="124"/>
      <c r="BK111" s="125"/>
      <c r="BL111" s="126"/>
      <c r="BM111" s="124"/>
      <c r="BN111" s="125"/>
      <c r="BO111" s="126"/>
      <c r="BP111" s="124"/>
      <c r="BQ111" s="125"/>
      <c r="BR111" s="126"/>
      <c r="BS111" s="124"/>
      <c r="BT111" s="125"/>
      <c r="BU111" s="126"/>
      <c r="BV111" s="124"/>
      <c r="BW111" s="125"/>
      <c r="BX111" s="126"/>
      <c r="BY111" s="153">
        <f t="shared" si="16"/>
        <v>0</v>
      </c>
      <c r="BZ111" s="154" t="e">
        <f>SUM(#REF!,F111,O111,X111,AG111,AP111,AY111,BH111,BQ111)</f>
        <v>#REF!</v>
      </c>
      <c r="CA111" s="155" t="e">
        <f>SUM(#REF!,G111,P111,Y111,AH111,AQ111,AZ111,BI111,BR111)</f>
        <v>#REF!</v>
      </c>
      <c r="CB111" s="153">
        <f t="shared" si="17"/>
        <v>0</v>
      </c>
      <c r="CC111" s="154" t="e">
        <f>SUM(#REF!,I111,R111,AA111,AJ111,AS111,BB111,BK111,BT111)</f>
        <v>#REF!</v>
      </c>
      <c r="CD111" s="155" t="e">
        <f>SUM(#REF!,J111,S111,AB111,AK111,AT111,BC111,BL111,BU111)</f>
        <v>#REF!</v>
      </c>
      <c r="CE111" s="153">
        <f t="shared" si="18"/>
        <v>0</v>
      </c>
      <c r="CF111" s="154">
        <f t="shared" si="14"/>
        <v>0</v>
      </c>
      <c r="CG111" s="155">
        <f t="shared" si="15"/>
        <v>0</v>
      </c>
      <c r="CH111" s="47"/>
    </row>
    <row r="112" spans="3:86" x14ac:dyDescent="0.3">
      <c r="C112" s="13" t="str">
        <f t="shared" si="19"/>
        <v>Security Consultant</v>
      </c>
      <c r="D112" s="11" t="s">
        <v>115</v>
      </c>
      <c r="E112" s="124"/>
      <c r="F112" s="125"/>
      <c r="G112" s="126"/>
      <c r="H112" s="124"/>
      <c r="I112" s="125"/>
      <c r="J112" s="126"/>
      <c r="K112" s="124"/>
      <c r="L112" s="125"/>
      <c r="M112" s="126"/>
      <c r="N112" s="124"/>
      <c r="O112" s="125"/>
      <c r="P112" s="126"/>
      <c r="Q112" s="124"/>
      <c r="R112" s="125"/>
      <c r="S112" s="126"/>
      <c r="T112" s="124"/>
      <c r="U112" s="125"/>
      <c r="V112" s="126"/>
      <c r="W112" s="124"/>
      <c r="X112" s="125"/>
      <c r="Y112" s="126"/>
      <c r="Z112" s="124"/>
      <c r="AA112" s="125"/>
      <c r="AB112" s="126"/>
      <c r="AC112" s="124"/>
      <c r="AD112" s="125"/>
      <c r="AE112" s="126"/>
      <c r="AF112" s="124"/>
      <c r="AG112" s="125"/>
      <c r="AH112" s="126"/>
      <c r="AI112" s="124"/>
      <c r="AJ112" s="125"/>
      <c r="AK112" s="126"/>
      <c r="AL112" s="124"/>
      <c r="AM112" s="125"/>
      <c r="AN112" s="126"/>
      <c r="AO112" s="124"/>
      <c r="AP112" s="125"/>
      <c r="AQ112" s="126"/>
      <c r="AR112" s="124"/>
      <c r="AS112" s="125"/>
      <c r="AT112" s="126"/>
      <c r="AU112" s="124"/>
      <c r="AV112" s="125"/>
      <c r="AW112" s="126"/>
      <c r="AX112" s="124"/>
      <c r="AY112" s="125"/>
      <c r="AZ112" s="126"/>
      <c r="BA112" s="124"/>
      <c r="BB112" s="125"/>
      <c r="BC112" s="126"/>
      <c r="BD112" s="124"/>
      <c r="BE112" s="125"/>
      <c r="BF112" s="126"/>
      <c r="BG112" s="124"/>
      <c r="BH112" s="125"/>
      <c r="BI112" s="126"/>
      <c r="BJ112" s="124"/>
      <c r="BK112" s="125"/>
      <c r="BL112" s="126"/>
      <c r="BM112" s="124"/>
      <c r="BN112" s="125"/>
      <c r="BO112" s="126"/>
      <c r="BP112" s="124"/>
      <c r="BQ112" s="125"/>
      <c r="BR112" s="126"/>
      <c r="BS112" s="124"/>
      <c r="BT112" s="125"/>
      <c r="BU112" s="126"/>
      <c r="BV112" s="124"/>
      <c r="BW112" s="125"/>
      <c r="BX112" s="126"/>
      <c r="BY112" s="153">
        <f t="shared" si="16"/>
        <v>0</v>
      </c>
      <c r="BZ112" s="154" t="e">
        <f>SUM(#REF!,F112,O112,X112,AG112,AP112,AY112,BH112,BQ112)</f>
        <v>#REF!</v>
      </c>
      <c r="CA112" s="155" t="e">
        <f>SUM(#REF!,G112,P112,Y112,AH112,AQ112,AZ112,BI112,BR112)</f>
        <v>#REF!</v>
      </c>
      <c r="CB112" s="153">
        <f t="shared" si="17"/>
        <v>0</v>
      </c>
      <c r="CC112" s="154" t="e">
        <f>SUM(#REF!,I112,R112,AA112,AJ112,AS112,BB112,BK112,BT112)</f>
        <v>#REF!</v>
      </c>
      <c r="CD112" s="155" t="e">
        <f>SUM(#REF!,J112,S112,AB112,AK112,AT112,BC112,BL112,BU112)</f>
        <v>#REF!</v>
      </c>
      <c r="CE112" s="153">
        <f t="shared" si="18"/>
        <v>0</v>
      </c>
      <c r="CF112" s="154">
        <f t="shared" si="14"/>
        <v>0</v>
      </c>
      <c r="CG112" s="155">
        <f t="shared" si="15"/>
        <v>0</v>
      </c>
      <c r="CH112" s="47"/>
    </row>
    <row r="113" spans="3:86" x14ac:dyDescent="0.3">
      <c r="C113" s="13" t="str">
        <f t="shared" si="19"/>
        <v>Security Consultant</v>
      </c>
      <c r="D113" s="11" t="s">
        <v>117</v>
      </c>
      <c r="E113" s="124"/>
      <c r="F113" s="125"/>
      <c r="G113" s="126"/>
      <c r="H113" s="124"/>
      <c r="I113" s="125"/>
      <c r="J113" s="126"/>
      <c r="K113" s="124"/>
      <c r="L113" s="125"/>
      <c r="M113" s="126"/>
      <c r="N113" s="124"/>
      <c r="O113" s="125"/>
      <c r="P113" s="126"/>
      <c r="Q113" s="124"/>
      <c r="R113" s="125"/>
      <c r="S113" s="126"/>
      <c r="T113" s="124"/>
      <c r="U113" s="125"/>
      <c r="V113" s="126"/>
      <c r="W113" s="124"/>
      <c r="X113" s="125"/>
      <c r="Y113" s="126"/>
      <c r="Z113" s="124"/>
      <c r="AA113" s="125"/>
      <c r="AB113" s="126"/>
      <c r="AC113" s="124"/>
      <c r="AD113" s="125"/>
      <c r="AE113" s="126"/>
      <c r="AF113" s="124"/>
      <c r="AG113" s="125"/>
      <c r="AH113" s="126"/>
      <c r="AI113" s="124"/>
      <c r="AJ113" s="125"/>
      <c r="AK113" s="126"/>
      <c r="AL113" s="124"/>
      <c r="AM113" s="125"/>
      <c r="AN113" s="126"/>
      <c r="AO113" s="124"/>
      <c r="AP113" s="125"/>
      <c r="AQ113" s="126"/>
      <c r="AR113" s="124"/>
      <c r="AS113" s="125"/>
      <c r="AT113" s="126"/>
      <c r="AU113" s="124"/>
      <c r="AV113" s="125"/>
      <c r="AW113" s="126"/>
      <c r="AX113" s="124"/>
      <c r="AY113" s="125"/>
      <c r="AZ113" s="126"/>
      <c r="BA113" s="124"/>
      <c r="BB113" s="125"/>
      <c r="BC113" s="126"/>
      <c r="BD113" s="124"/>
      <c r="BE113" s="125"/>
      <c r="BF113" s="126"/>
      <c r="BG113" s="124"/>
      <c r="BH113" s="125"/>
      <c r="BI113" s="126"/>
      <c r="BJ113" s="124"/>
      <c r="BK113" s="125"/>
      <c r="BL113" s="126"/>
      <c r="BM113" s="124"/>
      <c r="BN113" s="125"/>
      <c r="BO113" s="126"/>
      <c r="BP113" s="124"/>
      <c r="BQ113" s="125"/>
      <c r="BR113" s="126"/>
      <c r="BS113" s="124"/>
      <c r="BT113" s="125"/>
      <c r="BU113" s="126"/>
      <c r="BV113" s="124"/>
      <c r="BW113" s="125"/>
      <c r="BX113" s="126"/>
      <c r="BY113" s="153">
        <f t="shared" si="16"/>
        <v>0</v>
      </c>
      <c r="BZ113" s="154" t="e">
        <f>SUM(#REF!,F113,O113,X113,AG113,AP113,AY113,BH113,BQ113)</f>
        <v>#REF!</v>
      </c>
      <c r="CA113" s="155" t="e">
        <f>SUM(#REF!,G113,P113,Y113,AH113,AQ113,AZ113,BI113,BR113)</f>
        <v>#REF!</v>
      </c>
      <c r="CB113" s="153">
        <f t="shared" si="17"/>
        <v>0</v>
      </c>
      <c r="CC113" s="154" t="e">
        <f>SUM(#REF!,I113,R113,AA113,AJ113,AS113,BB113,BK113,BT113)</f>
        <v>#REF!</v>
      </c>
      <c r="CD113" s="155" t="e">
        <f>SUM(#REF!,J113,S113,AB113,AK113,AT113,BC113,BL113,BU113)</f>
        <v>#REF!</v>
      </c>
      <c r="CE113" s="153">
        <f t="shared" si="18"/>
        <v>0</v>
      </c>
      <c r="CF113" s="154">
        <f t="shared" ref="CF113:CF143" si="20">SUM(C113,L113,U113,AD113,AM113,AV113,BE113,BN113,BW113)</f>
        <v>0</v>
      </c>
      <c r="CG113" s="155">
        <f t="shared" ref="CG113:CG143" si="21">SUM(D113,M113,V113,AE113,AN113,AW113,BF113,BO113,BX113)</f>
        <v>0</v>
      </c>
      <c r="CH113" s="47"/>
    </row>
    <row r="114" spans="3:86" x14ac:dyDescent="0.3">
      <c r="C114" s="13" t="str">
        <f t="shared" si="19"/>
        <v>Security Consultant</v>
      </c>
      <c r="D114" s="11" t="s">
        <v>177</v>
      </c>
      <c r="E114" s="124"/>
      <c r="F114" s="125"/>
      <c r="G114" s="126"/>
      <c r="H114" s="124"/>
      <c r="I114" s="125"/>
      <c r="J114" s="126"/>
      <c r="K114" s="124"/>
      <c r="L114" s="125"/>
      <c r="M114" s="126"/>
      <c r="N114" s="124"/>
      <c r="O114" s="125"/>
      <c r="P114" s="126"/>
      <c r="Q114" s="124"/>
      <c r="R114" s="125"/>
      <c r="S114" s="126"/>
      <c r="T114" s="124"/>
      <c r="U114" s="125"/>
      <c r="V114" s="126"/>
      <c r="W114" s="124"/>
      <c r="X114" s="125"/>
      <c r="Y114" s="126"/>
      <c r="Z114" s="124"/>
      <c r="AA114" s="125"/>
      <c r="AB114" s="126"/>
      <c r="AC114" s="124"/>
      <c r="AD114" s="125"/>
      <c r="AE114" s="126"/>
      <c r="AF114" s="124"/>
      <c r="AG114" s="125"/>
      <c r="AH114" s="126"/>
      <c r="AI114" s="124"/>
      <c r="AJ114" s="125"/>
      <c r="AK114" s="126"/>
      <c r="AL114" s="124"/>
      <c r="AM114" s="125"/>
      <c r="AN114" s="126"/>
      <c r="AO114" s="124"/>
      <c r="AP114" s="125"/>
      <c r="AQ114" s="126"/>
      <c r="AR114" s="124"/>
      <c r="AS114" s="125"/>
      <c r="AT114" s="126"/>
      <c r="AU114" s="124"/>
      <c r="AV114" s="125"/>
      <c r="AW114" s="126"/>
      <c r="AX114" s="124"/>
      <c r="AY114" s="125"/>
      <c r="AZ114" s="126"/>
      <c r="BA114" s="124"/>
      <c r="BB114" s="125"/>
      <c r="BC114" s="126"/>
      <c r="BD114" s="124"/>
      <c r="BE114" s="125"/>
      <c r="BF114" s="126"/>
      <c r="BG114" s="124"/>
      <c r="BH114" s="125"/>
      <c r="BI114" s="126"/>
      <c r="BJ114" s="124"/>
      <c r="BK114" s="125"/>
      <c r="BL114" s="126"/>
      <c r="BM114" s="124"/>
      <c r="BN114" s="125"/>
      <c r="BO114" s="126"/>
      <c r="BP114" s="124"/>
      <c r="BQ114" s="125"/>
      <c r="BR114" s="126"/>
      <c r="BS114" s="124"/>
      <c r="BT114" s="125"/>
      <c r="BU114" s="126"/>
      <c r="BV114" s="124"/>
      <c r="BW114" s="125"/>
      <c r="BX114" s="126"/>
      <c r="BY114" s="153">
        <f t="shared" si="16"/>
        <v>0</v>
      </c>
      <c r="BZ114" s="154" t="e">
        <f>SUM(#REF!,F114,O114,X114,AG114,AP114,AY114,BH114,BQ114)</f>
        <v>#REF!</v>
      </c>
      <c r="CA114" s="155" t="e">
        <f>SUM(#REF!,G114,P114,Y114,AH114,AQ114,AZ114,BI114,BR114)</f>
        <v>#REF!</v>
      </c>
      <c r="CB114" s="153">
        <f t="shared" si="17"/>
        <v>0</v>
      </c>
      <c r="CC114" s="154" t="e">
        <f>SUM(#REF!,I114,R114,AA114,AJ114,AS114,BB114,BK114,BT114)</f>
        <v>#REF!</v>
      </c>
      <c r="CD114" s="155" t="e">
        <f>SUM(#REF!,J114,S114,AB114,AK114,AT114,BC114,BL114,BU114)</f>
        <v>#REF!</v>
      </c>
      <c r="CE114" s="153">
        <f t="shared" si="18"/>
        <v>0</v>
      </c>
      <c r="CF114" s="154">
        <f t="shared" si="20"/>
        <v>0</v>
      </c>
      <c r="CG114" s="155">
        <f t="shared" si="21"/>
        <v>0</v>
      </c>
      <c r="CH114" s="47"/>
    </row>
    <row r="115" spans="3:86" ht="16.2" thickBot="1" x14ac:dyDescent="0.35">
      <c r="C115" s="16" t="str">
        <f t="shared" si="19"/>
        <v>Security Consultant</v>
      </c>
      <c r="D115" s="17" t="s">
        <v>116</v>
      </c>
      <c r="E115" s="150"/>
      <c r="F115" s="151"/>
      <c r="G115" s="152"/>
      <c r="H115" s="150"/>
      <c r="I115" s="151"/>
      <c r="J115" s="152"/>
      <c r="K115" s="150"/>
      <c r="L115" s="151"/>
      <c r="M115" s="152"/>
      <c r="N115" s="150"/>
      <c r="O115" s="151"/>
      <c r="P115" s="152"/>
      <c r="Q115" s="150"/>
      <c r="R115" s="151"/>
      <c r="S115" s="152"/>
      <c r="T115" s="150"/>
      <c r="U115" s="151"/>
      <c r="V115" s="152"/>
      <c r="W115" s="150"/>
      <c r="X115" s="151"/>
      <c r="Y115" s="152"/>
      <c r="Z115" s="150"/>
      <c r="AA115" s="151"/>
      <c r="AB115" s="152"/>
      <c r="AC115" s="150"/>
      <c r="AD115" s="151"/>
      <c r="AE115" s="152"/>
      <c r="AF115" s="150"/>
      <c r="AG115" s="151"/>
      <c r="AH115" s="152"/>
      <c r="AI115" s="150"/>
      <c r="AJ115" s="151"/>
      <c r="AK115" s="152"/>
      <c r="AL115" s="150"/>
      <c r="AM115" s="151"/>
      <c r="AN115" s="152"/>
      <c r="AO115" s="150"/>
      <c r="AP115" s="151"/>
      <c r="AQ115" s="152"/>
      <c r="AR115" s="150"/>
      <c r="AS115" s="151"/>
      <c r="AT115" s="152"/>
      <c r="AU115" s="150"/>
      <c r="AV115" s="151"/>
      <c r="AW115" s="152"/>
      <c r="AX115" s="150"/>
      <c r="AY115" s="151"/>
      <c r="AZ115" s="152"/>
      <c r="BA115" s="150"/>
      <c r="BB115" s="151"/>
      <c r="BC115" s="152"/>
      <c r="BD115" s="150"/>
      <c r="BE115" s="151"/>
      <c r="BF115" s="152"/>
      <c r="BG115" s="150"/>
      <c r="BH115" s="151"/>
      <c r="BI115" s="152"/>
      <c r="BJ115" s="150"/>
      <c r="BK115" s="151"/>
      <c r="BL115" s="152"/>
      <c r="BM115" s="150"/>
      <c r="BN115" s="151"/>
      <c r="BO115" s="152"/>
      <c r="BP115" s="150"/>
      <c r="BQ115" s="151"/>
      <c r="BR115" s="152"/>
      <c r="BS115" s="150"/>
      <c r="BT115" s="151"/>
      <c r="BU115" s="152"/>
      <c r="BV115" s="150"/>
      <c r="BW115" s="151"/>
      <c r="BX115" s="152"/>
      <c r="BY115" s="156">
        <f t="shared" si="16"/>
        <v>0</v>
      </c>
      <c r="BZ115" s="157" t="e">
        <f>SUM(#REF!,F115,O115,X115,AG115,AP115,AY115,BH115,BQ115)</f>
        <v>#REF!</v>
      </c>
      <c r="CA115" s="158" t="e">
        <f>SUM(#REF!,G115,P115,Y115,AH115,AQ115,AZ115,BI115,BR115)</f>
        <v>#REF!</v>
      </c>
      <c r="CB115" s="156">
        <f t="shared" si="17"/>
        <v>0</v>
      </c>
      <c r="CC115" s="157" t="e">
        <f>SUM(#REF!,I115,R115,AA115,AJ115,AS115,BB115,BK115,BT115)</f>
        <v>#REF!</v>
      </c>
      <c r="CD115" s="158" t="e">
        <f>SUM(#REF!,J115,S115,AB115,AK115,AT115,BC115,BL115,BU115)</f>
        <v>#REF!</v>
      </c>
      <c r="CE115" s="156">
        <f t="shared" si="18"/>
        <v>0</v>
      </c>
      <c r="CF115" s="157">
        <f t="shared" si="20"/>
        <v>0</v>
      </c>
      <c r="CG115" s="158">
        <f t="shared" si="21"/>
        <v>0</v>
      </c>
      <c r="CH115" s="47"/>
    </row>
    <row r="116" spans="3:86" x14ac:dyDescent="0.3">
      <c r="C116" s="14" t="str">
        <f>'Short Term Rates'!C26</f>
        <v>Technical Architect</v>
      </c>
      <c r="D116" s="15" t="s">
        <v>174</v>
      </c>
      <c r="E116" s="124"/>
      <c r="F116" s="125"/>
      <c r="G116" s="126"/>
      <c r="H116" s="124"/>
      <c r="I116" s="125"/>
      <c r="J116" s="126"/>
      <c r="K116" s="124"/>
      <c r="L116" s="125"/>
      <c r="M116" s="126"/>
      <c r="N116" s="124"/>
      <c r="O116" s="125"/>
      <c r="P116" s="126"/>
      <c r="Q116" s="124"/>
      <c r="R116" s="125"/>
      <c r="S116" s="126"/>
      <c r="T116" s="124"/>
      <c r="U116" s="125"/>
      <c r="V116" s="126"/>
      <c r="W116" s="124"/>
      <c r="X116" s="125"/>
      <c r="Y116" s="126"/>
      <c r="Z116" s="124"/>
      <c r="AA116" s="125"/>
      <c r="AB116" s="126"/>
      <c r="AC116" s="124"/>
      <c r="AD116" s="125"/>
      <c r="AE116" s="126"/>
      <c r="AF116" s="124"/>
      <c r="AG116" s="125"/>
      <c r="AH116" s="126"/>
      <c r="AI116" s="124"/>
      <c r="AJ116" s="125"/>
      <c r="AK116" s="126"/>
      <c r="AL116" s="124"/>
      <c r="AM116" s="125"/>
      <c r="AN116" s="126"/>
      <c r="AO116" s="124"/>
      <c r="AP116" s="125"/>
      <c r="AQ116" s="126"/>
      <c r="AR116" s="124"/>
      <c r="AS116" s="125"/>
      <c r="AT116" s="126"/>
      <c r="AU116" s="124"/>
      <c r="AV116" s="125"/>
      <c r="AW116" s="126"/>
      <c r="AX116" s="124"/>
      <c r="AY116" s="125"/>
      <c r="AZ116" s="126"/>
      <c r="BA116" s="124"/>
      <c r="BB116" s="125"/>
      <c r="BC116" s="126"/>
      <c r="BD116" s="124"/>
      <c r="BE116" s="125"/>
      <c r="BF116" s="126"/>
      <c r="BG116" s="124"/>
      <c r="BH116" s="125"/>
      <c r="BI116" s="126"/>
      <c r="BJ116" s="124"/>
      <c r="BK116" s="125"/>
      <c r="BL116" s="126"/>
      <c r="BM116" s="124"/>
      <c r="BN116" s="125"/>
      <c r="BO116" s="126"/>
      <c r="BP116" s="124"/>
      <c r="BQ116" s="125"/>
      <c r="BR116" s="126"/>
      <c r="BS116" s="124"/>
      <c r="BT116" s="125"/>
      <c r="BU116" s="126"/>
      <c r="BV116" s="124"/>
      <c r="BW116" s="125"/>
      <c r="BX116" s="126"/>
      <c r="BY116" s="159">
        <f t="shared" ref="BY116:BY143" si="22">SUMIF($E$9:$BX$9,BY$9, $E116:$BX116)</f>
        <v>0</v>
      </c>
      <c r="BZ116" s="160" t="e">
        <f>SUM(#REF!,F116,O116,X116,AG116,AP116,AY116,BH116,BQ116)</f>
        <v>#REF!</v>
      </c>
      <c r="CA116" s="161" t="e">
        <f>SUM(#REF!,G116,P116,Y116,AH116,AQ116,AZ116,BI116,BR116)</f>
        <v>#REF!</v>
      </c>
      <c r="CB116" s="159">
        <f t="shared" ref="CB116:CB143" si="23">SUMIF($E$9:$BX$9,CB$9, $E116:$BX116)</f>
        <v>0</v>
      </c>
      <c r="CC116" s="160" t="e">
        <f>SUM(#REF!,I116,R116,AA116,AJ116,AS116,BB116,BK116,BT116)</f>
        <v>#REF!</v>
      </c>
      <c r="CD116" s="161" t="e">
        <f>SUM(#REF!,J116,S116,AB116,AK116,AT116,BC116,BL116,BU116)</f>
        <v>#REF!</v>
      </c>
      <c r="CE116" s="159">
        <f t="shared" ref="CE116:CE143" si="24">SUMIF($E$9:$BX$9,CE$9, $E116:$BX116)</f>
        <v>0</v>
      </c>
      <c r="CF116" s="160">
        <f t="shared" si="20"/>
        <v>0</v>
      </c>
      <c r="CG116" s="161">
        <f t="shared" si="21"/>
        <v>0</v>
      </c>
      <c r="CH116" s="47"/>
    </row>
    <row r="117" spans="3:86" x14ac:dyDescent="0.3">
      <c r="C117" s="13" t="str">
        <f t="shared" si="19"/>
        <v>Technical Architect</v>
      </c>
      <c r="D117" s="11" t="s">
        <v>175</v>
      </c>
      <c r="E117" s="124"/>
      <c r="F117" s="125"/>
      <c r="G117" s="126"/>
      <c r="H117" s="124"/>
      <c r="I117" s="125"/>
      <c r="J117" s="126"/>
      <c r="K117" s="124"/>
      <c r="L117" s="125"/>
      <c r="M117" s="126"/>
      <c r="N117" s="124"/>
      <c r="O117" s="125"/>
      <c r="P117" s="126"/>
      <c r="Q117" s="124"/>
      <c r="R117" s="125"/>
      <c r="S117" s="126"/>
      <c r="T117" s="124"/>
      <c r="U117" s="125"/>
      <c r="V117" s="126"/>
      <c r="W117" s="124"/>
      <c r="X117" s="125"/>
      <c r="Y117" s="126"/>
      <c r="Z117" s="124"/>
      <c r="AA117" s="125"/>
      <c r="AB117" s="126"/>
      <c r="AC117" s="124"/>
      <c r="AD117" s="125"/>
      <c r="AE117" s="126"/>
      <c r="AF117" s="124"/>
      <c r="AG117" s="125"/>
      <c r="AH117" s="126"/>
      <c r="AI117" s="124"/>
      <c r="AJ117" s="125"/>
      <c r="AK117" s="126"/>
      <c r="AL117" s="124"/>
      <c r="AM117" s="125"/>
      <c r="AN117" s="126"/>
      <c r="AO117" s="124"/>
      <c r="AP117" s="125"/>
      <c r="AQ117" s="126"/>
      <c r="AR117" s="124"/>
      <c r="AS117" s="125"/>
      <c r="AT117" s="126"/>
      <c r="AU117" s="124"/>
      <c r="AV117" s="125"/>
      <c r="AW117" s="126"/>
      <c r="AX117" s="124"/>
      <c r="AY117" s="125"/>
      <c r="AZ117" s="126"/>
      <c r="BA117" s="124"/>
      <c r="BB117" s="125"/>
      <c r="BC117" s="126"/>
      <c r="BD117" s="124"/>
      <c r="BE117" s="125"/>
      <c r="BF117" s="126"/>
      <c r="BG117" s="124"/>
      <c r="BH117" s="125"/>
      <c r="BI117" s="126"/>
      <c r="BJ117" s="124"/>
      <c r="BK117" s="125"/>
      <c r="BL117" s="126"/>
      <c r="BM117" s="124"/>
      <c r="BN117" s="125"/>
      <c r="BO117" s="126"/>
      <c r="BP117" s="124"/>
      <c r="BQ117" s="125"/>
      <c r="BR117" s="126"/>
      <c r="BS117" s="124"/>
      <c r="BT117" s="125"/>
      <c r="BU117" s="126"/>
      <c r="BV117" s="124"/>
      <c r="BW117" s="125"/>
      <c r="BX117" s="126"/>
      <c r="BY117" s="153">
        <f t="shared" si="22"/>
        <v>0</v>
      </c>
      <c r="BZ117" s="154" t="e">
        <f>SUM(#REF!,F117,O117,X117,AG117,AP117,AY117,BH117,BQ117)</f>
        <v>#REF!</v>
      </c>
      <c r="CA117" s="155" t="e">
        <f>SUM(#REF!,G117,P117,Y117,AH117,AQ117,AZ117,BI117,BR117)</f>
        <v>#REF!</v>
      </c>
      <c r="CB117" s="153">
        <f t="shared" si="23"/>
        <v>0</v>
      </c>
      <c r="CC117" s="154" t="e">
        <f>SUM(#REF!,I117,R117,AA117,AJ117,AS117,BB117,BK117,BT117)</f>
        <v>#REF!</v>
      </c>
      <c r="CD117" s="155" t="e">
        <f>SUM(#REF!,J117,S117,AB117,AK117,AT117,BC117,BL117,BU117)</f>
        <v>#REF!</v>
      </c>
      <c r="CE117" s="153">
        <f t="shared" si="24"/>
        <v>0</v>
      </c>
      <c r="CF117" s="154">
        <f t="shared" si="20"/>
        <v>0</v>
      </c>
      <c r="CG117" s="155">
        <f t="shared" si="21"/>
        <v>0</v>
      </c>
      <c r="CH117" s="47"/>
    </row>
    <row r="118" spans="3:86" x14ac:dyDescent="0.3">
      <c r="C118" s="13" t="str">
        <f t="shared" ref="C118:C122" si="25">C117</f>
        <v>Technical Architect</v>
      </c>
      <c r="D118" s="11" t="s">
        <v>176</v>
      </c>
      <c r="E118" s="124"/>
      <c r="F118" s="125"/>
      <c r="G118" s="126"/>
      <c r="H118" s="124"/>
      <c r="I118" s="125"/>
      <c r="J118" s="126"/>
      <c r="K118" s="124"/>
      <c r="L118" s="125"/>
      <c r="M118" s="126"/>
      <c r="N118" s="124"/>
      <c r="O118" s="125"/>
      <c r="P118" s="126"/>
      <c r="Q118" s="124"/>
      <c r="R118" s="125"/>
      <c r="S118" s="126"/>
      <c r="T118" s="124"/>
      <c r="U118" s="125"/>
      <c r="V118" s="126"/>
      <c r="W118" s="124"/>
      <c r="X118" s="125"/>
      <c r="Y118" s="126"/>
      <c r="Z118" s="124"/>
      <c r="AA118" s="125"/>
      <c r="AB118" s="126"/>
      <c r="AC118" s="124"/>
      <c r="AD118" s="125"/>
      <c r="AE118" s="126"/>
      <c r="AF118" s="124"/>
      <c r="AG118" s="125"/>
      <c r="AH118" s="126"/>
      <c r="AI118" s="124"/>
      <c r="AJ118" s="125"/>
      <c r="AK118" s="126"/>
      <c r="AL118" s="124"/>
      <c r="AM118" s="125"/>
      <c r="AN118" s="126"/>
      <c r="AO118" s="124"/>
      <c r="AP118" s="125"/>
      <c r="AQ118" s="126"/>
      <c r="AR118" s="124"/>
      <c r="AS118" s="125"/>
      <c r="AT118" s="126"/>
      <c r="AU118" s="124"/>
      <c r="AV118" s="125"/>
      <c r="AW118" s="126"/>
      <c r="AX118" s="124"/>
      <c r="AY118" s="125"/>
      <c r="AZ118" s="126"/>
      <c r="BA118" s="124"/>
      <c r="BB118" s="125"/>
      <c r="BC118" s="126"/>
      <c r="BD118" s="124"/>
      <c r="BE118" s="125"/>
      <c r="BF118" s="126"/>
      <c r="BG118" s="124"/>
      <c r="BH118" s="125"/>
      <c r="BI118" s="126"/>
      <c r="BJ118" s="124"/>
      <c r="BK118" s="125"/>
      <c r="BL118" s="126"/>
      <c r="BM118" s="124"/>
      <c r="BN118" s="125"/>
      <c r="BO118" s="126"/>
      <c r="BP118" s="124"/>
      <c r="BQ118" s="125"/>
      <c r="BR118" s="126"/>
      <c r="BS118" s="124"/>
      <c r="BT118" s="125"/>
      <c r="BU118" s="126"/>
      <c r="BV118" s="124"/>
      <c r="BW118" s="125"/>
      <c r="BX118" s="126"/>
      <c r="BY118" s="153">
        <f t="shared" si="22"/>
        <v>0</v>
      </c>
      <c r="BZ118" s="154" t="e">
        <f>SUM(#REF!,F118,O118,X118,AG118,AP118,AY118,BH118,BQ118)</f>
        <v>#REF!</v>
      </c>
      <c r="CA118" s="155" t="e">
        <f>SUM(#REF!,G118,P118,Y118,AH118,AQ118,AZ118,BI118,BR118)</f>
        <v>#REF!</v>
      </c>
      <c r="CB118" s="153">
        <f t="shared" si="23"/>
        <v>0</v>
      </c>
      <c r="CC118" s="154" t="e">
        <f>SUM(#REF!,I118,R118,AA118,AJ118,AS118,BB118,BK118,BT118)</f>
        <v>#REF!</v>
      </c>
      <c r="CD118" s="155" t="e">
        <f>SUM(#REF!,J118,S118,AB118,AK118,AT118,BC118,BL118,BU118)</f>
        <v>#REF!</v>
      </c>
      <c r="CE118" s="153">
        <f t="shared" si="24"/>
        <v>0</v>
      </c>
      <c r="CF118" s="154">
        <f t="shared" si="20"/>
        <v>0</v>
      </c>
      <c r="CG118" s="155">
        <f t="shared" si="21"/>
        <v>0</v>
      </c>
      <c r="CH118" s="47"/>
    </row>
    <row r="119" spans="3:86" x14ac:dyDescent="0.3">
      <c r="C119" s="13" t="str">
        <f t="shared" si="25"/>
        <v>Technical Architect</v>
      </c>
      <c r="D119" s="11" t="s">
        <v>115</v>
      </c>
      <c r="E119" s="124"/>
      <c r="F119" s="125"/>
      <c r="G119" s="126"/>
      <c r="H119" s="124"/>
      <c r="I119" s="125"/>
      <c r="J119" s="126"/>
      <c r="K119" s="124"/>
      <c r="L119" s="125"/>
      <c r="M119" s="126"/>
      <c r="N119" s="124"/>
      <c r="O119" s="125"/>
      <c r="P119" s="126"/>
      <c r="Q119" s="124"/>
      <c r="R119" s="125"/>
      <c r="S119" s="126"/>
      <c r="T119" s="124"/>
      <c r="U119" s="125"/>
      <c r="V119" s="126"/>
      <c r="W119" s="124"/>
      <c r="X119" s="125"/>
      <c r="Y119" s="126"/>
      <c r="Z119" s="124"/>
      <c r="AA119" s="125"/>
      <c r="AB119" s="126"/>
      <c r="AC119" s="124"/>
      <c r="AD119" s="125"/>
      <c r="AE119" s="126"/>
      <c r="AF119" s="124"/>
      <c r="AG119" s="125"/>
      <c r="AH119" s="126"/>
      <c r="AI119" s="124"/>
      <c r="AJ119" s="125"/>
      <c r="AK119" s="126"/>
      <c r="AL119" s="124"/>
      <c r="AM119" s="125"/>
      <c r="AN119" s="126"/>
      <c r="AO119" s="124"/>
      <c r="AP119" s="125"/>
      <c r="AQ119" s="126"/>
      <c r="AR119" s="124"/>
      <c r="AS119" s="125"/>
      <c r="AT119" s="126"/>
      <c r="AU119" s="124"/>
      <c r="AV119" s="125"/>
      <c r="AW119" s="126"/>
      <c r="AX119" s="124"/>
      <c r="AY119" s="125"/>
      <c r="AZ119" s="126"/>
      <c r="BA119" s="124"/>
      <c r="BB119" s="125"/>
      <c r="BC119" s="126"/>
      <c r="BD119" s="124"/>
      <c r="BE119" s="125"/>
      <c r="BF119" s="126"/>
      <c r="BG119" s="124"/>
      <c r="BH119" s="125"/>
      <c r="BI119" s="126"/>
      <c r="BJ119" s="124"/>
      <c r="BK119" s="125"/>
      <c r="BL119" s="126"/>
      <c r="BM119" s="124"/>
      <c r="BN119" s="125"/>
      <c r="BO119" s="126"/>
      <c r="BP119" s="124"/>
      <c r="BQ119" s="125"/>
      <c r="BR119" s="126"/>
      <c r="BS119" s="124"/>
      <c r="BT119" s="125"/>
      <c r="BU119" s="126"/>
      <c r="BV119" s="124"/>
      <c r="BW119" s="125"/>
      <c r="BX119" s="126"/>
      <c r="BY119" s="153">
        <f t="shared" si="22"/>
        <v>0</v>
      </c>
      <c r="BZ119" s="154" t="e">
        <f>SUM(#REF!,F119,O119,X119,AG119,AP119,AY119,BH119,BQ119)</f>
        <v>#REF!</v>
      </c>
      <c r="CA119" s="155" t="e">
        <f>SUM(#REF!,G119,P119,Y119,AH119,AQ119,AZ119,BI119,BR119)</f>
        <v>#REF!</v>
      </c>
      <c r="CB119" s="153">
        <f t="shared" si="23"/>
        <v>0</v>
      </c>
      <c r="CC119" s="154" t="e">
        <f>SUM(#REF!,I119,R119,AA119,AJ119,AS119,BB119,BK119,BT119)</f>
        <v>#REF!</v>
      </c>
      <c r="CD119" s="155" t="e">
        <f>SUM(#REF!,J119,S119,AB119,AK119,AT119,BC119,BL119,BU119)</f>
        <v>#REF!</v>
      </c>
      <c r="CE119" s="153">
        <f t="shared" si="24"/>
        <v>0</v>
      </c>
      <c r="CF119" s="154">
        <f t="shared" si="20"/>
        <v>0</v>
      </c>
      <c r="CG119" s="155">
        <f t="shared" si="21"/>
        <v>0</v>
      </c>
      <c r="CH119" s="47"/>
    </row>
    <row r="120" spans="3:86" x14ac:dyDescent="0.3">
      <c r="C120" s="13" t="str">
        <f t="shared" si="25"/>
        <v>Technical Architect</v>
      </c>
      <c r="D120" s="11" t="s">
        <v>117</v>
      </c>
      <c r="E120" s="124"/>
      <c r="F120" s="125"/>
      <c r="G120" s="126"/>
      <c r="H120" s="124"/>
      <c r="I120" s="125"/>
      <c r="J120" s="126"/>
      <c r="K120" s="124"/>
      <c r="L120" s="125"/>
      <c r="M120" s="126"/>
      <c r="N120" s="124"/>
      <c r="O120" s="125"/>
      <c r="P120" s="126"/>
      <c r="Q120" s="124"/>
      <c r="R120" s="125"/>
      <c r="S120" s="126"/>
      <c r="T120" s="124"/>
      <c r="U120" s="125"/>
      <c r="V120" s="126"/>
      <c r="W120" s="124"/>
      <c r="X120" s="125"/>
      <c r="Y120" s="126"/>
      <c r="Z120" s="124"/>
      <c r="AA120" s="125"/>
      <c r="AB120" s="126"/>
      <c r="AC120" s="124"/>
      <c r="AD120" s="125"/>
      <c r="AE120" s="126"/>
      <c r="AF120" s="124"/>
      <c r="AG120" s="125"/>
      <c r="AH120" s="126"/>
      <c r="AI120" s="124"/>
      <c r="AJ120" s="125"/>
      <c r="AK120" s="126"/>
      <c r="AL120" s="124"/>
      <c r="AM120" s="125"/>
      <c r="AN120" s="126"/>
      <c r="AO120" s="124"/>
      <c r="AP120" s="125"/>
      <c r="AQ120" s="126"/>
      <c r="AR120" s="124"/>
      <c r="AS120" s="125"/>
      <c r="AT120" s="126"/>
      <c r="AU120" s="124"/>
      <c r="AV120" s="125"/>
      <c r="AW120" s="126"/>
      <c r="AX120" s="124"/>
      <c r="AY120" s="125"/>
      <c r="AZ120" s="126"/>
      <c r="BA120" s="124"/>
      <c r="BB120" s="125"/>
      <c r="BC120" s="126"/>
      <c r="BD120" s="124"/>
      <c r="BE120" s="125"/>
      <c r="BF120" s="126"/>
      <c r="BG120" s="124"/>
      <c r="BH120" s="125"/>
      <c r="BI120" s="126"/>
      <c r="BJ120" s="124"/>
      <c r="BK120" s="125"/>
      <c r="BL120" s="126"/>
      <c r="BM120" s="124"/>
      <c r="BN120" s="125"/>
      <c r="BO120" s="126"/>
      <c r="BP120" s="124"/>
      <c r="BQ120" s="125"/>
      <c r="BR120" s="126"/>
      <c r="BS120" s="124"/>
      <c r="BT120" s="125"/>
      <c r="BU120" s="126"/>
      <c r="BV120" s="124"/>
      <c r="BW120" s="125"/>
      <c r="BX120" s="126"/>
      <c r="BY120" s="153">
        <f t="shared" si="22"/>
        <v>0</v>
      </c>
      <c r="BZ120" s="154" t="e">
        <f>SUM(#REF!,F120,O120,X120,AG120,AP120,AY120,BH120,BQ120)</f>
        <v>#REF!</v>
      </c>
      <c r="CA120" s="155" t="e">
        <f>SUM(#REF!,G120,P120,Y120,AH120,AQ120,AZ120,BI120,BR120)</f>
        <v>#REF!</v>
      </c>
      <c r="CB120" s="153">
        <f t="shared" si="23"/>
        <v>0</v>
      </c>
      <c r="CC120" s="154" t="e">
        <f>SUM(#REF!,I120,R120,AA120,AJ120,AS120,BB120,BK120,BT120)</f>
        <v>#REF!</v>
      </c>
      <c r="CD120" s="155" t="e">
        <f>SUM(#REF!,J120,S120,AB120,AK120,AT120,BC120,BL120,BU120)</f>
        <v>#REF!</v>
      </c>
      <c r="CE120" s="153">
        <f t="shared" si="24"/>
        <v>0</v>
      </c>
      <c r="CF120" s="154">
        <f t="shared" si="20"/>
        <v>0</v>
      </c>
      <c r="CG120" s="155">
        <f t="shared" si="21"/>
        <v>0</v>
      </c>
      <c r="CH120" s="47"/>
    </row>
    <row r="121" spans="3:86" x14ac:dyDescent="0.3">
      <c r="C121" s="13" t="str">
        <f t="shared" si="25"/>
        <v>Technical Architect</v>
      </c>
      <c r="D121" s="11" t="s">
        <v>177</v>
      </c>
      <c r="E121" s="124"/>
      <c r="F121" s="125"/>
      <c r="G121" s="126"/>
      <c r="H121" s="124"/>
      <c r="I121" s="125"/>
      <c r="J121" s="126"/>
      <c r="K121" s="124"/>
      <c r="L121" s="125"/>
      <c r="M121" s="126"/>
      <c r="N121" s="124"/>
      <c r="O121" s="125"/>
      <c r="P121" s="126"/>
      <c r="Q121" s="124"/>
      <c r="R121" s="125"/>
      <c r="S121" s="126"/>
      <c r="T121" s="124"/>
      <c r="U121" s="125"/>
      <c r="V121" s="126"/>
      <c r="W121" s="124"/>
      <c r="X121" s="125"/>
      <c r="Y121" s="126"/>
      <c r="Z121" s="124"/>
      <c r="AA121" s="125"/>
      <c r="AB121" s="126"/>
      <c r="AC121" s="124"/>
      <c r="AD121" s="125"/>
      <c r="AE121" s="126"/>
      <c r="AF121" s="124"/>
      <c r="AG121" s="125"/>
      <c r="AH121" s="126"/>
      <c r="AI121" s="124"/>
      <c r="AJ121" s="125"/>
      <c r="AK121" s="126"/>
      <c r="AL121" s="124"/>
      <c r="AM121" s="125"/>
      <c r="AN121" s="126"/>
      <c r="AO121" s="124"/>
      <c r="AP121" s="125"/>
      <c r="AQ121" s="126"/>
      <c r="AR121" s="124"/>
      <c r="AS121" s="125"/>
      <c r="AT121" s="126"/>
      <c r="AU121" s="124"/>
      <c r="AV121" s="125"/>
      <c r="AW121" s="126"/>
      <c r="AX121" s="124"/>
      <c r="AY121" s="125"/>
      <c r="AZ121" s="126"/>
      <c r="BA121" s="124"/>
      <c r="BB121" s="125"/>
      <c r="BC121" s="126"/>
      <c r="BD121" s="124"/>
      <c r="BE121" s="125"/>
      <c r="BF121" s="126"/>
      <c r="BG121" s="124"/>
      <c r="BH121" s="125"/>
      <c r="BI121" s="126"/>
      <c r="BJ121" s="124"/>
      <c r="BK121" s="125"/>
      <c r="BL121" s="126"/>
      <c r="BM121" s="124"/>
      <c r="BN121" s="125"/>
      <c r="BO121" s="126"/>
      <c r="BP121" s="124"/>
      <c r="BQ121" s="125"/>
      <c r="BR121" s="126"/>
      <c r="BS121" s="124"/>
      <c r="BT121" s="125"/>
      <c r="BU121" s="126"/>
      <c r="BV121" s="124"/>
      <c r="BW121" s="125"/>
      <c r="BX121" s="126"/>
      <c r="BY121" s="153">
        <f t="shared" si="22"/>
        <v>0</v>
      </c>
      <c r="BZ121" s="154" t="e">
        <f>SUM(#REF!,F121,O121,X121,AG121,AP121,AY121,BH121,BQ121)</f>
        <v>#REF!</v>
      </c>
      <c r="CA121" s="155" t="e">
        <f>SUM(#REF!,G121,P121,Y121,AH121,AQ121,AZ121,BI121,BR121)</f>
        <v>#REF!</v>
      </c>
      <c r="CB121" s="153">
        <f t="shared" si="23"/>
        <v>0</v>
      </c>
      <c r="CC121" s="154" t="e">
        <f>SUM(#REF!,I121,R121,AA121,AJ121,AS121,BB121,BK121,BT121)</f>
        <v>#REF!</v>
      </c>
      <c r="CD121" s="155" t="e">
        <f>SUM(#REF!,J121,S121,AB121,AK121,AT121,BC121,BL121,BU121)</f>
        <v>#REF!</v>
      </c>
      <c r="CE121" s="153">
        <f t="shared" si="24"/>
        <v>0</v>
      </c>
      <c r="CF121" s="154">
        <f t="shared" si="20"/>
        <v>0</v>
      </c>
      <c r="CG121" s="155">
        <f t="shared" si="21"/>
        <v>0</v>
      </c>
      <c r="CH121" s="47"/>
    </row>
    <row r="122" spans="3:86" ht="16.2" thickBot="1" x14ac:dyDescent="0.35">
      <c r="C122" s="16" t="str">
        <f t="shared" si="25"/>
        <v>Technical Architect</v>
      </c>
      <c r="D122" s="17" t="s">
        <v>116</v>
      </c>
      <c r="E122" s="150"/>
      <c r="F122" s="151"/>
      <c r="G122" s="152"/>
      <c r="H122" s="150"/>
      <c r="I122" s="151"/>
      <c r="J122" s="152"/>
      <c r="K122" s="150"/>
      <c r="L122" s="151"/>
      <c r="M122" s="152"/>
      <c r="N122" s="150"/>
      <c r="O122" s="151"/>
      <c r="P122" s="152"/>
      <c r="Q122" s="150"/>
      <c r="R122" s="151"/>
      <c r="S122" s="152"/>
      <c r="T122" s="150"/>
      <c r="U122" s="151"/>
      <c r="V122" s="152"/>
      <c r="W122" s="150"/>
      <c r="X122" s="151"/>
      <c r="Y122" s="152"/>
      <c r="Z122" s="150"/>
      <c r="AA122" s="151"/>
      <c r="AB122" s="152"/>
      <c r="AC122" s="150"/>
      <c r="AD122" s="151"/>
      <c r="AE122" s="152"/>
      <c r="AF122" s="150"/>
      <c r="AG122" s="151"/>
      <c r="AH122" s="152"/>
      <c r="AI122" s="150"/>
      <c r="AJ122" s="151"/>
      <c r="AK122" s="152"/>
      <c r="AL122" s="150"/>
      <c r="AM122" s="151"/>
      <c r="AN122" s="152"/>
      <c r="AO122" s="150"/>
      <c r="AP122" s="151"/>
      <c r="AQ122" s="152"/>
      <c r="AR122" s="150"/>
      <c r="AS122" s="151"/>
      <c r="AT122" s="152"/>
      <c r="AU122" s="150"/>
      <c r="AV122" s="151"/>
      <c r="AW122" s="152"/>
      <c r="AX122" s="150"/>
      <c r="AY122" s="151"/>
      <c r="AZ122" s="152"/>
      <c r="BA122" s="150"/>
      <c r="BB122" s="151"/>
      <c r="BC122" s="152"/>
      <c r="BD122" s="150"/>
      <c r="BE122" s="151"/>
      <c r="BF122" s="152"/>
      <c r="BG122" s="150"/>
      <c r="BH122" s="151"/>
      <c r="BI122" s="152"/>
      <c r="BJ122" s="150"/>
      <c r="BK122" s="151"/>
      <c r="BL122" s="152"/>
      <c r="BM122" s="150"/>
      <c r="BN122" s="151"/>
      <c r="BO122" s="152"/>
      <c r="BP122" s="150"/>
      <c r="BQ122" s="151"/>
      <c r="BR122" s="152"/>
      <c r="BS122" s="150"/>
      <c r="BT122" s="151"/>
      <c r="BU122" s="152"/>
      <c r="BV122" s="150"/>
      <c r="BW122" s="151"/>
      <c r="BX122" s="152"/>
      <c r="BY122" s="156">
        <f t="shared" si="22"/>
        <v>0</v>
      </c>
      <c r="BZ122" s="157" t="e">
        <f>SUM(#REF!,F122,O122,X122,AG122,AP122,AY122,BH122,BQ122)</f>
        <v>#REF!</v>
      </c>
      <c r="CA122" s="158" t="e">
        <f>SUM(#REF!,G122,P122,Y122,AH122,AQ122,AZ122,BI122,BR122)</f>
        <v>#REF!</v>
      </c>
      <c r="CB122" s="156">
        <f t="shared" si="23"/>
        <v>0</v>
      </c>
      <c r="CC122" s="157" t="e">
        <f>SUM(#REF!,I122,R122,AA122,AJ122,AS122,BB122,BK122,BT122)</f>
        <v>#REF!</v>
      </c>
      <c r="CD122" s="158" t="e">
        <f>SUM(#REF!,J122,S122,AB122,AK122,AT122,BC122,BL122,BU122)</f>
        <v>#REF!</v>
      </c>
      <c r="CE122" s="156">
        <f t="shared" si="24"/>
        <v>0</v>
      </c>
      <c r="CF122" s="157">
        <f t="shared" si="20"/>
        <v>0</v>
      </c>
      <c r="CG122" s="158">
        <f t="shared" si="21"/>
        <v>0</v>
      </c>
      <c r="CH122" s="47"/>
    </row>
    <row r="123" spans="3:86" x14ac:dyDescent="0.3">
      <c r="C123" s="14" t="str">
        <f>'Short Term Rates'!C27</f>
        <v>Technical Writer</v>
      </c>
      <c r="D123" s="15" t="s">
        <v>174</v>
      </c>
      <c r="E123" s="124"/>
      <c r="F123" s="125"/>
      <c r="G123" s="126"/>
      <c r="H123" s="124"/>
      <c r="I123" s="125"/>
      <c r="J123" s="126"/>
      <c r="K123" s="124"/>
      <c r="L123" s="125"/>
      <c r="M123" s="126"/>
      <c r="N123" s="124"/>
      <c r="O123" s="125"/>
      <c r="P123" s="126"/>
      <c r="Q123" s="124"/>
      <c r="R123" s="125"/>
      <c r="S123" s="126"/>
      <c r="T123" s="124"/>
      <c r="U123" s="125"/>
      <c r="V123" s="126"/>
      <c r="W123" s="124"/>
      <c r="X123" s="125"/>
      <c r="Y123" s="126"/>
      <c r="Z123" s="124"/>
      <c r="AA123" s="125"/>
      <c r="AB123" s="126"/>
      <c r="AC123" s="124"/>
      <c r="AD123" s="125"/>
      <c r="AE123" s="126"/>
      <c r="AF123" s="124"/>
      <c r="AG123" s="125"/>
      <c r="AH123" s="126"/>
      <c r="AI123" s="124"/>
      <c r="AJ123" s="125"/>
      <c r="AK123" s="126"/>
      <c r="AL123" s="124"/>
      <c r="AM123" s="125"/>
      <c r="AN123" s="126"/>
      <c r="AO123" s="124"/>
      <c r="AP123" s="125"/>
      <c r="AQ123" s="126"/>
      <c r="AR123" s="124"/>
      <c r="AS123" s="125"/>
      <c r="AT123" s="126"/>
      <c r="AU123" s="124"/>
      <c r="AV123" s="125"/>
      <c r="AW123" s="126"/>
      <c r="AX123" s="124"/>
      <c r="AY123" s="125"/>
      <c r="AZ123" s="126"/>
      <c r="BA123" s="124"/>
      <c r="BB123" s="125"/>
      <c r="BC123" s="126"/>
      <c r="BD123" s="124"/>
      <c r="BE123" s="125"/>
      <c r="BF123" s="126"/>
      <c r="BG123" s="124"/>
      <c r="BH123" s="125"/>
      <c r="BI123" s="126"/>
      <c r="BJ123" s="124"/>
      <c r="BK123" s="125"/>
      <c r="BL123" s="126"/>
      <c r="BM123" s="124"/>
      <c r="BN123" s="125"/>
      <c r="BO123" s="126"/>
      <c r="BP123" s="124"/>
      <c r="BQ123" s="125"/>
      <c r="BR123" s="126"/>
      <c r="BS123" s="124"/>
      <c r="BT123" s="125"/>
      <c r="BU123" s="126"/>
      <c r="BV123" s="124"/>
      <c r="BW123" s="125"/>
      <c r="BX123" s="126"/>
      <c r="BY123" s="159">
        <f t="shared" si="22"/>
        <v>0</v>
      </c>
      <c r="BZ123" s="160" t="e">
        <f>SUM(#REF!,F123,O123,X123,AG123,AP123,AY123,BH123,BQ123)</f>
        <v>#REF!</v>
      </c>
      <c r="CA123" s="161" t="e">
        <f>SUM(#REF!,G123,P123,Y123,AH123,AQ123,AZ123,BI123,BR123)</f>
        <v>#REF!</v>
      </c>
      <c r="CB123" s="159">
        <f t="shared" si="23"/>
        <v>0</v>
      </c>
      <c r="CC123" s="160" t="e">
        <f>SUM(#REF!,I123,R123,AA123,AJ123,AS123,BB123,BK123,BT123)</f>
        <v>#REF!</v>
      </c>
      <c r="CD123" s="161" t="e">
        <f>SUM(#REF!,J123,S123,AB123,AK123,AT123,BC123,BL123,BU123)</f>
        <v>#REF!</v>
      </c>
      <c r="CE123" s="159">
        <f t="shared" si="24"/>
        <v>0</v>
      </c>
      <c r="CF123" s="160">
        <f t="shared" si="20"/>
        <v>0</v>
      </c>
      <c r="CG123" s="161">
        <f t="shared" si="21"/>
        <v>0</v>
      </c>
      <c r="CH123" s="47"/>
    </row>
    <row r="124" spans="3:86" x14ac:dyDescent="0.3">
      <c r="C124" s="13" t="str">
        <f>C123</f>
        <v>Technical Writer</v>
      </c>
      <c r="D124" s="11" t="s">
        <v>175</v>
      </c>
      <c r="E124" s="124"/>
      <c r="F124" s="125"/>
      <c r="G124" s="126"/>
      <c r="H124" s="124"/>
      <c r="I124" s="125"/>
      <c r="J124" s="126"/>
      <c r="K124" s="124"/>
      <c r="L124" s="125"/>
      <c r="M124" s="126"/>
      <c r="N124" s="124"/>
      <c r="O124" s="125"/>
      <c r="P124" s="126"/>
      <c r="Q124" s="124"/>
      <c r="R124" s="125"/>
      <c r="S124" s="126"/>
      <c r="T124" s="124"/>
      <c r="U124" s="125"/>
      <c r="V124" s="126"/>
      <c r="W124" s="124"/>
      <c r="X124" s="125"/>
      <c r="Y124" s="126"/>
      <c r="Z124" s="124"/>
      <c r="AA124" s="125"/>
      <c r="AB124" s="126"/>
      <c r="AC124" s="124"/>
      <c r="AD124" s="125"/>
      <c r="AE124" s="126"/>
      <c r="AF124" s="124"/>
      <c r="AG124" s="125"/>
      <c r="AH124" s="126"/>
      <c r="AI124" s="124"/>
      <c r="AJ124" s="125"/>
      <c r="AK124" s="126"/>
      <c r="AL124" s="124"/>
      <c r="AM124" s="125"/>
      <c r="AN124" s="126"/>
      <c r="AO124" s="124"/>
      <c r="AP124" s="125"/>
      <c r="AQ124" s="126"/>
      <c r="AR124" s="124"/>
      <c r="AS124" s="125"/>
      <c r="AT124" s="126"/>
      <c r="AU124" s="124"/>
      <c r="AV124" s="125"/>
      <c r="AW124" s="126"/>
      <c r="AX124" s="124"/>
      <c r="AY124" s="125"/>
      <c r="AZ124" s="126"/>
      <c r="BA124" s="124"/>
      <c r="BB124" s="125"/>
      <c r="BC124" s="126"/>
      <c r="BD124" s="124"/>
      <c r="BE124" s="125"/>
      <c r="BF124" s="126"/>
      <c r="BG124" s="124"/>
      <c r="BH124" s="125"/>
      <c r="BI124" s="126"/>
      <c r="BJ124" s="124"/>
      <c r="BK124" s="125"/>
      <c r="BL124" s="126"/>
      <c r="BM124" s="124"/>
      <c r="BN124" s="125"/>
      <c r="BO124" s="126"/>
      <c r="BP124" s="124"/>
      <c r="BQ124" s="125"/>
      <c r="BR124" s="126"/>
      <c r="BS124" s="124"/>
      <c r="BT124" s="125"/>
      <c r="BU124" s="126"/>
      <c r="BV124" s="124"/>
      <c r="BW124" s="125"/>
      <c r="BX124" s="126"/>
      <c r="BY124" s="153">
        <f t="shared" si="22"/>
        <v>0</v>
      </c>
      <c r="BZ124" s="154" t="e">
        <f>SUM(#REF!,F124,O124,X124,AG124,AP124,AY124,BH124,BQ124)</f>
        <v>#REF!</v>
      </c>
      <c r="CA124" s="155" t="e">
        <f>SUM(#REF!,G124,P124,Y124,AH124,AQ124,AZ124,BI124,BR124)</f>
        <v>#REF!</v>
      </c>
      <c r="CB124" s="153">
        <f t="shared" si="23"/>
        <v>0</v>
      </c>
      <c r="CC124" s="154" t="e">
        <f>SUM(#REF!,I124,R124,AA124,AJ124,AS124,BB124,BK124,BT124)</f>
        <v>#REF!</v>
      </c>
      <c r="CD124" s="155" t="e">
        <f>SUM(#REF!,J124,S124,AB124,AK124,AT124,BC124,BL124,BU124)</f>
        <v>#REF!</v>
      </c>
      <c r="CE124" s="153">
        <f t="shared" si="24"/>
        <v>0</v>
      </c>
      <c r="CF124" s="154">
        <f t="shared" si="20"/>
        <v>0</v>
      </c>
      <c r="CG124" s="155">
        <f t="shared" si="21"/>
        <v>0</v>
      </c>
      <c r="CH124" s="47"/>
    </row>
    <row r="125" spans="3:86" x14ac:dyDescent="0.3">
      <c r="C125" s="13" t="str">
        <f t="shared" ref="C125:C143" si="26">C124</f>
        <v>Technical Writer</v>
      </c>
      <c r="D125" s="11" t="s">
        <v>176</v>
      </c>
      <c r="E125" s="124"/>
      <c r="F125" s="125"/>
      <c r="G125" s="126"/>
      <c r="H125" s="124"/>
      <c r="I125" s="125"/>
      <c r="J125" s="126"/>
      <c r="K125" s="124"/>
      <c r="L125" s="125"/>
      <c r="M125" s="126"/>
      <c r="N125" s="124"/>
      <c r="O125" s="125"/>
      <c r="P125" s="126"/>
      <c r="Q125" s="124"/>
      <c r="R125" s="125"/>
      <c r="S125" s="126"/>
      <c r="T125" s="124"/>
      <c r="U125" s="125"/>
      <c r="V125" s="126"/>
      <c r="W125" s="124"/>
      <c r="X125" s="125"/>
      <c r="Y125" s="126"/>
      <c r="Z125" s="124"/>
      <c r="AA125" s="125"/>
      <c r="AB125" s="126"/>
      <c r="AC125" s="124"/>
      <c r="AD125" s="125"/>
      <c r="AE125" s="126"/>
      <c r="AF125" s="124"/>
      <c r="AG125" s="125"/>
      <c r="AH125" s="126"/>
      <c r="AI125" s="124"/>
      <c r="AJ125" s="125"/>
      <c r="AK125" s="126"/>
      <c r="AL125" s="124"/>
      <c r="AM125" s="125"/>
      <c r="AN125" s="126"/>
      <c r="AO125" s="124"/>
      <c r="AP125" s="125"/>
      <c r="AQ125" s="126"/>
      <c r="AR125" s="124"/>
      <c r="AS125" s="125"/>
      <c r="AT125" s="126"/>
      <c r="AU125" s="124"/>
      <c r="AV125" s="125"/>
      <c r="AW125" s="126"/>
      <c r="AX125" s="124"/>
      <c r="AY125" s="125"/>
      <c r="AZ125" s="126"/>
      <c r="BA125" s="124"/>
      <c r="BB125" s="125"/>
      <c r="BC125" s="126"/>
      <c r="BD125" s="124"/>
      <c r="BE125" s="125"/>
      <c r="BF125" s="126"/>
      <c r="BG125" s="124"/>
      <c r="BH125" s="125"/>
      <c r="BI125" s="126"/>
      <c r="BJ125" s="124"/>
      <c r="BK125" s="125"/>
      <c r="BL125" s="126"/>
      <c r="BM125" s="124"/>
      <c r="BN125" s="125"/>
      <c r="BO125" s="126"/>
      <c r="BP125" s="124"/>
      <c r="BQ125" s="125"/>
      <c r="BR125" s="126"/>
      <c r="BS125" s="124"/>
      <c r="BT125" s="125"/>
      <c r="BU125" s="126"/>
      <c r="BV125" s="124"/>
      <c r="BW125" s="125"/>
      <c r="BX125" s="126"/>
      <c r="BY125" s="153">
        <f t="shared" si="22"/>
        <v>0</v>
      </c>
      <c r="BZ125" s="154" t="e">
        <f>SUM(#REF!,F125,O125,X125,AG125,AP125,AY125,BH125,BQ125)</f>
        <v>#REF!</v>
      </c>
      <c r="CA125" s="155" t="e">
        <f>SUM(#REF!,G125,P125,Y125,AH125,AQ125,AZ125,BI125,BR125)</f>
        <v>#REF!</v>
      </c>
      <c r="CB125" s="153">
        <f t="shared" si="23"/>
        <v>0</v>
      </c>
      <c r="CC125" s="154" t="e">
        <f>SUM(#REF!,I125,R125,AA125,AJ125,AS125,BB125,BK125,BT125)</f>
        <v>#REF!</v>
      </c>
      <c r="CD125" s="155" t="e">
        <f>SUM(#REF!,J125,S125,AB125,AK125,AT125,BC125,BL125,BU125)</f>
        <v>#REF!</v>
      </c>
      <c r="CE125" s="153">
        <f t="shared" si="24"/>
        <v>0</v>
      </c>
      <c r="CF125" s="154">
        <f t="shared" si="20"/>
        <v>0</v>
      </c>
      <c r="CG125" s="155">
        <f t="shared" si="21"/>
        <v>0</v>
      </c>
      <c r="CH125" s="47"/>
    </row>
    <row r="126" spans="3:86" x14ac:dyDescent="0.3">
      <c r="C126" s="13" t="str">
        <f t="shared" si="26"/>
        <v>Technical Writer</v>
      </c>
      <c r="D126" s="11" t="s">
        <v>115</v>
      </c>
      <c r="E126" s="124"/>
      <c r="F126" s="125"/>
      <c r="G126" s="126"/>
      <c r="H126" s="124"/>
      <c r="I126" s="125"/>
      <c r="J126" s="126"/>
      <c r="K126" s="124"/>
      <c r="L126" s="125"/>
      <c r="M126" s="126"/>
      <c r="N126" s="124"/>
      <c r="O126" s="125"/>
      <c r="P126" s="126"/>
      <c r="Q126" s="124"/>
      <c r="R126" s="125"/>
      <c r="S126" s="126"/>
      <c r="T126" s="124"/>
      <c r="U126" s="125"/>
      <c r="V126" s="126"/>
      <c r="W126" s="124"/>
      <c r="X126" s="125"/>
      <c r="Y126" s="126"/>
      <c r="Z126" s="124"/>
      <c r="AA126" s="125"/>
      <c r="AB126" s="126"/>
      <c r="AC126" s="124"/>
      <c r="AD126" s="125"/>
      <c r="AE126" s="126"/>
      <c r="AF126" s="124"/>
      <c r="AG126" s="125"/>
      <c r="AH126" s="126"/>
      <c r="AI126" s="124"/>
      <c r="AJ126" s="125"/>
      <c r="AK126" s="126"/>
      <c r="AL126" s="124"/>
      <c r="AM126" s="125"/>
      <c r="AN126" s="126"/>
      <c r="AO126" s="124"/>
      <c r="AP126" s="125"/>
      <c r="AQ126" s="126"/>
      <c r="AR126" s="124"/>
      <c r="AS126" s="125"/>
      <c r="AT126" s="126"/>
      <c r="AU126" s="124"/>
      <c r="AV126" s="125"/>
      <c r="AW126" s="126"/>
      <c r="AX126" s="124"/>
      <c r="AY126" s="125"/>
      <c r="AZ126" s="126"/>
      <c r="BA126" s="124"/>
      <c r="BB126" s="125"/>
      <c r="BC126" s="126"/>
      <c r="BD126" s="124"/>
      <c r="BE126" s="125"/>
      <c r="BF126" s="126"/>
      <c r="BG126" s="124"/>
      <c r="BH126" s="125"/>
      <c r="BI126" s="126"/>
      <c r="BJ126" s="124"/>
      <c r="BK126" s="125"/>
      <c r="BL126" s="126"/>
      <c r="BM126" s="124"/>
      <c r="BN126" s="125"/>
      <c r="BO126" s="126"/>
      <c r="BP126" s="124"/>
      <c r="BQ126" s="125"/>
      <c r="BR126" s="126"/>
      <c r="BS126" s="124"/>
      <c r="BT126" s="125"/>
      <c r="BU126" s="126"/>
      <c r="BV126" s="124"/>
      <c r="BW126" s="125"/>
      <c r="BX126" s="126"/>
      <c r="BY126" s="153">
        <f t="shared" si="22"/>
        <v>0</v>
      </c>
      <c r="BZ126" s="154" t="e">
        <f>SUM(#REF!,F126,O126,X126,AG126,AP126,AY126,BH126,BQ126)</f>
        <v>#REF!</v>
      </c>
      <c r="CA126" s="155" t="e">
        <f>SUM(#REF!,G126,P126,Y126,AH126,AQ126,AZ126,BI126,BR126)</f>
        <v>#REF!</v>
      </c>
      <c r="CB126" s="153">
        <f t="shared" si="23"/>
        <v>0</v>
      </c>
      <c r="CC126" s="154" t="e">
        <f>SUM(#REF!,I126,R126,AA126,AJ126,AS126,BB126,BK126,BT126)</f>
        <v>#REF!</v>
      </c>
      <c r="CD126" s="155" t="e">
        <f>SUM(#REF!,J126,S126,AB126,AK126,AT126,BC126,BL126,BU126)</f>
        <v>#REF!</v>
      </c>
      <c r="CE126" s="153">
        <f t="shared" si="24"/>
        <v>0</v>
      </c>
      <c r="CF126" s="154">
        <f t="shared" si="20"/>
        <v>0</v>
      </c>
      <c r="CG126" s="155">
        <f t="shared" si="21"/>
        <v>0</v>
      </c>
      <c r="CH126" s="47"/>
    </row>
    <row r="127" spans="3:86" x14ac:dyDescent="0.3">
      <c r="C127" s="13" t="str">
        <f t="shared" si="26"/>
        <v>Technical Writer</v>
      </c>
      <c r="D127" s="11" t="s">
        <v>117</v>
      </c>
      <c r="E127" s="124"/>
      <c r="F127" s="125"/>
      <c r="G127" s="126"/>
      <c r="H127" s="124"/>
      <c r="I127" s="125"/>
      <c r="J127" s="126"/>
      <c r="K127" s="124"/>
      <c r="L127" s="125"/>
      <c r="M127" s="126"/>
      <c r="N127" s="124"/>
      <c r="O127" s="125"/>
      <c r="P127" s="126"/>
      <c r="Q127" s="124"/>
      <c r="R127" s="125"/>
      <c r="S127" s="126"/>
      <c r="T127" s="124"/>
      <c r="U127" s="125"/>
      <c r="V127" s="126"/>
      <c r="W127" s="124"/>
      <c r="X127" s="125"/>
      <c r="Y127" s="126"/>
      <c r="Z127" s="124"/>
      <c r="AA127" s="125"/>
      <c r="AB127" s="126"/>
      <c r="AC127" s="124"/>
      <c r="AD127" s="125"/>
      <c r="AE127" s="126"/>
      <c r="AF127" s="124"/>
      <c r="AG127" s="125"/>
      <c r="AH127" s="126"/>
      <c r="AI127" s="124"/>
      <c r="AJ127" s="125"/>
      <c r="AK127" s="126"/>
      <c r="AL127" s="124"/>
      <c r="AM127" s="125"/>
      <c r="AN127" s="126"/>
      <c r="AO127" s="124"/>
      <c r="AP127" s="125"/>
      <c r="AQ127" s="126"/>
      <c r="AR127" s="124"/>
      <c r="AS127" s="125"/>
      <c r="AT127" s="126"/>
      <c r="AU127" s="124"/>
      <c r="AV127" s="125"/>
      <c r="AW127" s="126"/>
      <c r="AX127" s="124"/>
      <c r="AY127" s="125"/>
      <c r="AZ127" s="126"/>
      <c r="BA127" s="124"/>
      <c r="BB127" s="125"/>
      <c r="BC127" s="126"/>
      <c r="BD127" s="124"/>
      <c r="BE127" s="125"/>
      <c r="BF127" s="126"/>
      <c r="BG127" s="124"/>
      <c r="BH127" s="125"/>
      <c r="BI127" s="126"/>
      <c r="BJ127" s="124"/>
      <c r="BK127" s="125"/>
      <c r="BL127" s="126"/>
      <c r="BM127" s="124"/>
      <c r="BN127" s="125"/>
      <c r="BO127" s="126"/>
      <c r="BP127" s="124"/>
      <c r="BQ127" s="125"/>
      <c r="BR127" s="126"/>
      <c r="BS127" s="124"/>
      <c r="BT127" s="125"/>
      <c r="BU127" s="126"/>
      <c r="BV127" s="124"/>
      <c r="BW127" s="125"/>
      <c r="BX127" s="126"/>
      <c r="BY127" s="153">
        <f t="shared" si="22"/>
        <v>0</v>
      </c>
      <c r="BZ127" s="154" t="e">
        <f>SUM(#REF!,F127,O127,X127,AG127,AP127,AY127,BH127,BQ127)</f>
        <v>#REF!</v>
      </c>
      <c r="CA127" s="155" t="e">
        <f>SUM(#REF!,G127,P127,Y127,AH127,AQ127,AZ127,BI127,BR127)</f>
        <v>#REF!</v>
      </c>
      <c r="CB127" s="153">
        <f t="shared" si="23"/>
        <v>0</v>
      </c>
      <c r="CC127" s="154" t="e">
        <f>SUM(#REF!,I127,R127,AA127,AJ127,AS127,BB127,BK127,BT127)</f>
        <v>#REF!</v>
      </c>
      <c r="CD127" s="155" t="e">
        <f>SUM(#REF!,J127,S127,AB127,AK127,AT127,BC127,BL127,BU127)</f>
        <v>#REF!</v>
      </c>
      <c r="CE127" s="153">
        <f t="shared" si="24"/>
        <v>0</v>
      </c>
      <c r="CF127" s="154">
        <f t="shared" si="20"/>
        <v>0</v>
      </c>
      <c r="CG127" s="155">
        <f t="shared" si="21"/>
        <v>0</v>
      </c>
      <c r="CH127" s="47"/>
    </row>
    <row r="128" spans="3:86" x14ac:dyDescent="0.3">
      <c r="C128" s="13" t="str">
        <f t="shared" si="26"/>
        <v>Technical Writer</v>
      </c>
      <c r="D128" s="11" t="s">
        <v>177</v>
      </c>
      <c r="E128" s="124"/>
      <c r="F128" s="125"/>
      <c r="G128" s="126"/>
      <c r="H128" s="124"/>
      <c r="I128" s="125"/>
      <c r="J128" s="126"/>
      <c r="K128" s="124"/>
      <c r="L128" s="125"/>
      <c r="M128" s="126"/>
      <c r="N128" s="124"/>
      <c r="O128" s="125"/>
      <c r="P128" s="126"/>
      <c r="Q128" s="124"/>
      <c r="R128" s="125"/>
      <c r="S128" s="126"/>
      <c r="T128" s="124"/>
      <c r="U128" s="125"/>
      <c r="V128" s="126"/>
      <c r="W128" s="124"/>
      <c r="X128" s="125"/>
      <c r="Y128" s="126"/>
      <c r="Z128" s="124"/>
      <c r="AA128" s="125"/>
      <c r="AB128" s="126"/>
      <c r="AC128" s="124"/>
      <c r="AD128" s="125"/>
      <c r="AE128" s="126"/>
      <c r="AF128" s="124"/>
      <c r="AG128" s="125"/>
      <c r="AH128" s="126"/>
      <c r="AI128" s="124"/>
      <c r="AJ128" s="125"/>
      <c r="AK128" s="126"/>
      <c r="AL128" s="124"/>
      <c r="AM128" s="125"/>
      <c r="AN128" s="126"/>
      <c r="AO128" s="124"/>
      <c r="AP128" s="125"/>
      <c r="AQ128" s="126"/>
      <c r="AR128" s="124"/>
      <c r="AS128" s="125"/>
      <c r="AT128" s="126"/>
      <c r="AU128" s="124"/>
      <c r="AV128" s="125"/>
      <c r="AW128" s="126"/>
      <c r="AX128" s="124"/>
      <c r="AY128" s="125"/>
      <c r="AZ128" s="126"/>
      <c r="BA128" s="124"/>
      <c r="BB128" s="125"/>
      <c r="BC128" s="126"/>
      <c r="BD128" s="124"/>
      <c r="BE128" s="125"/>
      <c r="BF128" s="126"/>
      <c r="BG128" s="124"/>
      <c r="BH128" s="125"/>
      <c r="BI128" s="126"/>
      <c r="BJ128" s="124"/>
      <c r="BK128" s="125"/>
      <c r="BL128" s="126"/>
      <c r="BM128" s="124"/>
      <c r="BN128" s="125"/>
      <c r="BO128" s="126"/>
      <c r="BP128" s="124"/>
      <c r="BQ128" s="125"/>
      <c r="BR128" s="126"/>
      <c r="BS128" s="124"/>
      <c r="BT128" s="125"/>
      <c r="BU128" s="126"/>
      <c r="BV128" s="124"/>
      <c r="BW128" s="125"/>
      <c r="BX128" s="126"/>
      <c r="BY128" s="153">
        <f t="shared" si="22"/>
        <v>0</v>
      </c>
      <c r="BZ128" s="154" t="e">
        <f>SUM(#REF!,F128,O128,X128,AG128,AP128,AY128,BH128,BQ128)</f>
        <v>#REF!</v>
      </c>
      <c r="CA128" s="155" t="e">
        <f>SUM(#REF!,G128,P128,Y128,AH128,AQ128,AZ128,BI128,BR128)</f>
        <v>#REF!</v>
      </c>
      <c r="CB128" s="153">
        <f t="shared" si="23"/>
        <v>0</v>
      </c>
      <c r="CC128" s="154" t="e">
        <f>SUM(#REF!,I128,R128,AA128,AJ128,AS128,BB128,BK128,BT128)</f>
        <v>#REF!</v>
      </c>
      <c r="CD128" s="155" t="e">
        <f>SUM(#REF!,J128,S128,AB128,AK128,AT128,BC128,BL128,BU128)</f>
        <v>#REF!</v>
      </c>
      <c r="CE128" s="153">
        <f t="shared" si="24"/>
        <v>0</v>
      </c>
      <c r="CF128" s="154">
        <f t="shared" si="20"/>
        <v>0</v>
      </c>
      <c r="CG128" s="155">
        <f t="shared" si="21"/>
        <v>0</v>
      </c>
      <c r="CH128" s="47"/>
    </row>
    <row r="129" spans="3:86" ht="16.2" thickBot="1" x14ac:dyDescent="0.35">
      <c r="C129" s="16" t="str">
        <f t="shared" si="26"/>
        <v>Technical Writer</v>
      </c>
      <c r="D129" s="17" t="s">
        <v>116</v>
      </c>
      <c r="E129" s="150"/>
      <c r="F129" s="151"/>
      <c r="G129" s="152"/>
      <c r="H129" s="150"/>
      <c r="I129" s="151"/>
      <c r="J129" s="152"/>
      <c r="K129" s="150"/>
      <c r="L129" s="151"/>
      <c r="M129" s="152"/>
      <c r="N129" s="150"/>
      <c r="O129" s="151"/>
      <c r="P129" s="152"/>
      <c r="Q129" s="150"/>
      <c r="R129" s="151"/>
      <c r="S129" s="152"/>
      <c r="T129" s="150"/>
      <c r="U129" s="151"/>
      <c r="V129" s="152"/>
      <c r="W129" s="150"/>
      <c r="X129" s="151"/>
      <c r="Y129" s="152"/>
      <c r="Z129" s="150"/>
      <c r="AA129" s="151"/>
      <c r="AB129" s="152"/>
      <c r="AC129" s="150"/>
      <c r="AD129" s="151"/>
      <c r="AE129" s="152"/>
      <c r="AF129" s="150"/>
      <c r="AG129" s="151"/>
      <c r="AH129" s="152"/>
      <c r="AI129" s="150"/>
      <c r="AJ129" s="151"/>
      <c r="AK129" s="152"/>
      <c r="AL129" s="150"/>
      <c r="AM129" s="151"/>
      <c r="AN129" s="152"/>
      <c r="AO129" s="150"/>
      <c r="AP129" s="151"/>
      <c r="AQ129" s="152"/>
      <c r="AR129" s="150"/>
      <c r="AS129" s="151"/>
      <c r="AT129" s="152"/>
      <c r="AU129" s="150"/>
      <c r="AV129" s="151"/>
      <c r="AW129" s="152"/>
      <c r="AX129" s="150"/>
      <c r="AY129" s="151"/>
      <c r="AZ129" s="152"/>
      <c r="BA129" s="150"/>
      <c r="BB129" s="151"/>
      <c r="BC129" s="152"/>
      <c r="BD129" s="150"/>
      <c r="BE129" s="151"/>
      <c r="BF129" s="152"/>
      <c r="BG129" s="150"/>
      <c r="BH129" s="151"/>
      <c r="BI129" s="152"/>
      <c r="BJ129" s="150"/>
      <c r="BK129" s="151"/>
      <c r="BL129" s="152"/>
      <c r="BM129" s="150"/>
      <c r="BN129" s="151"/>
      <c r="BO129" s="152"/>
      <c r="BP129" s="150"/>
      <c r="BQ129" s="151"/>
      <c r="BR129" s="152"/>
      <c r="BS129" s="150"/>
      <c r="BT129" s="151"/>
      <c r="BU129" s="152"/>
      <c r="BV129" s="150"/>
      <c r="BW129" s="151"/>
      <c r="BX129" s="152"/>
      <c r="BY129" s="156">
        <f t="shared" si="22"/>
        <v>0</v>
      </c>
      <c r="BZ129" s="157" t="e">
        <f>SUM(#REF!,F129,O129,X129,AG129,AP129,AY129,BH129,BQ129)</f>
        <v>#REF!</v>
      </c>
      <c r="CA129" s="158" t="e">
        <f>SUM(#REF!,G129,P129,Y129,AH129,AQ129,AZ129,BI129,BR129)</f>
        <v>#REF!</v>
      </c>
      <c r="CB129" s="156">
        <f t="shared" si="23"/>
        <v>0</v>
      </c>
      <c r="CC129" s="157" t="e">
        <f>SUM(#REF!,I129,R129,AA129,AJ129,AS129,BB129,BK129,BT129)</f>
        <v>#REF!</v>
      </c>
      <c r="CD129" s="158" t="e">
        <f>SUM(#REF!,J129,S129,AB129,AK129,AT129,BC129,BL129,BU129)</f>
        <v>#REF!</v>
      </c>
      <c r="CE129" s="156">
        <f t="shared" si="24"/>
        <v>0</v>
      </c>
      <c r="CF129" s="157">
        <f t="shared" si="20"/>
        <v>0</v>
      </c>
      <c r="CG129" s="158">
        <f t="shared" si="21"/>
        <v>0</v>
      </c>
      <c r="CH129" s="47"/>
    </row>
    <row r="130" spans="3:86" x14ac:dyDescent="0.3">
      <c r="C130" s="14" t="str">
        <f>'Short Term Rates'!C28</f>
        <v>Training Consultant</v>
      </c>
      <c r="D130" s="15" t="s">
        <v>174</v>
      </c>
      <c r="E130" s="124"/>
      <c r="F130" s="125"/>
      <c r="G130" s="126"/>
      <c r="H130" s="124"/>
      <c r="I130" s="125"/>
      <c r="J130" s="126"/>
      <c r="K130" s="124"/>
      <c r="L130" s="125"/>
      <c r="M130" s="126"/>
      <c r="N130" s="124"/>
      <c r="O130" s="125"/>
      <c r="P130" s="126"/>
      <c r="Q130" s="124"/>
      <c r="R130" s="125"/>
      <c r="S130" s="126"/>
      <c r="T130" s="124"/>
      <c r="U130" s="125"/>
      <c r="V130" s="126"/>
      <c r="W130" s="124"/>
      <c r="X130" s="125"/>
      <c r="Y130" s="126"/>
      <c r="Z130" s="124"/>
      <c r="AA130" s="125"/>
      <c r="AB130" s="126"/>
      <c r="AC130" s="124"/>
      <c r="AD130" s="125"/>
      <c r="AE130" s="126"/>
      <c r="AF130" s="124"/>
      <c r="AG130" s="125"/>
      <c r="AH130" s="126"/>
      <c r="AI130" s="124"/>
      <c r="AJ130" s="125"/>
      <c r="AK130" s="126"/>
      <c r="AL130" s="124"/>
      <c r="AM130" s="125"/>
      <c r="AN130" s="126"/>
      <c r="AO130" s="124"/>
      <c r="AP130" s="125"/>
      <c r="AQ130" s="126"/>
      <c r="AR130" s="124"/>
      <c r="AS130" s="125"/>
      <c r="AT130" s="126"/>
      <c r="AU130" s="124"/>
      <c r="AV130" s="125"/>
      <c r="AW130" s="126"/>
      <c r="AX130" s="124"/>
      <c r="AY130" s="125"/>
      <c r="AZ130" s="126"/>
      <c r="BA130" s="124"/>
      <c r="BB130" s="125"/>
      <c r="BC130" s="126"/>
      <c r="BD130" s="124"/>
      <c r="BE130" s="125"/>
      <c r="BF130" s="126"/>
      <c r="BG130" s="124"/>
      <c r="BH130" s="125"/>
      <c r="BI130" s="126"/>
      <c r="BJ130" s="124"/>
      <c r="BK130" s="125"/>
      <c r="BL130" s="126"/>
      <c r="BM130" s="124"/>
      <c r="BN130" s="125"/>
      <c r="BO130" s="126"/>
      <c r="BP130" s="124"/>
      <c r="BQ130" s="125"/>
      <c r="BR130" s="126"/>
      <c r="BS130" s="124"/>
      <c r="BT130" s="125"/>
      <c r="BU130" s="126"/>
      <c r="BV130" s="124"/>
      <c r="BW130" s="125"/>
      <c r="BX130" s="126"/>
      <c r="BY130" s="159">
        <f t="shared" si="22"/>
        <v>0</v>
      </c>
      <c r="BZ130" s="160" t="e">
        <f>SUM(#REF!,F130,O130,X130,AG130,AP130,AY130,BH130,BQ130)</f>
        <v>#REF!</v>
      </c>
      <c r="CA130" s="161" t="e">
        <f>SUM(#REF!,G130,P130,Y130,AH130,AQ130,AZ130,BI130,BR130)</f>
        <v>#REF!</v>
      </c>
      <c r="CB130" s="159">
        <f t="shared" si="23"/>
        <v>0</v>
      </c>
      <c r="CC130" s="160" t="e">
        <f>SUM(#REF!,I130,R130,AA130,AJ130,AS130,BB130,BK130,BT130)</f>
        <v>#REF!</v>
      </c>
      <c r="CD130" s="161" t="e">
        <f>SUM(#REF!,J130,S130,AB130,AK130,AT130,BC130,BL130,BU130)</f>
        <v>#REF!</v>
      </c>
      <c r="CE130" s="159">
        <f t="shared" si="24"/>
        <v>0</v>
      </c>
      <c r="CF130" s="160">
        <f t="shared" si="20"/>
        <v>0</v>
      </c>
      <c r="CG130" s="161">
        <f t="shared" si="21"/>
        <v>0</v>
      </c>
      <c r="CH130" s="47"/>
    </row>
    <row r="131" spans="3:86" x14ac:dyDescent="0.3">
      <c r="C131" s="13" t="str">
        <f t="shared" si="26"/>
        <v>Training Consultant</v>
      </c>
      <c r="D131" s="11" t="s">
        <v>175</v>
      </c>
      <c r="E131" s="124"/>
      <c r="F131" s="125"/>
      <c r="G131" s="126"/>
      <c r="H131" s="124"/>
      <c r="I131" s="125"/>
      <c r="J131" s="126"/>
      <c r="K131" s="124"/>
      <c r="L131" s="125"/>
      <c r="M131" s="126"/>
      <c r="N131" s="124"/>
      <c r="O131" s="125"/>
      <c r="P131" s="126"/>
      <c r="Q131" s="124"/>
      <c r="R131" s="125"/>
      <c r="S131" s="126"/>
      <c r="T131" s="124"/>
      <c r="U131" s="125"/>
      <c r="V131" s="126"/>
      <c r="W131" s="124"/>
      <c r="X131" s="125"/>
      <c r="Y131" s="126"/>
      <c r="Z131" s="124"/>
      <c r="AA131" s="125"/>
      <c r="AB131" s="126"/>
      <c r="AC131" s="124"/>
      <c r="AD131" s="125"/>
      <c r="AE131" s="126"/>
      <c r="AF131" s="124"/>
      <c r="AG131" s="125"/>
      <c r="AH131" s="126"/>
      <c r="AI131" s="124"/>
      <c r="AJ131" s="125"/>
      <c r="AK131" s="126"/>
      <c r="AL131" s="124"/>
      <c r="AM131" s="125"/>
      <c r="AN131" s="126"/>
      <c r="AO131" s="124"/>
      <c r="AP131" s="125"/>
      <c r="AQ131" s="126"/>
      <c r="AR131" s="124"/>
      <c r="AS131" s="125"/>
      <c r="AT131" s="126"/>
      <c r="AU131" s="124"/>
      <c r="AV131" s="125"/>
      <c r="AW131" s="126"/>
      <c r="AX131" s="124"/>
      <c r="AY131" s="125"/>
      <c r="AZ131" s="126"/>
      <c r="BA131" s="124"/>
      <c r="BB131" s="125"/>
      <c r="BC131" s="126"/>
      <c r="BD131" s="124"/>
      <c r="BE131" s="125"/>
      <c r="BF131" s="126"/>
      <c r="BG131" s="124"/>
      <c r="BH131" s="125"/>
      <c r="BI131" s="126"/>
      <c r="BJ131" s="124"/>
      <c r="BK131" s="125"/>
      <c r="BL131" s="126"/>
      <c r="BM131" s="124"/>
      <c r="BN131" s="125"/>
      <c r="BO131" s="126"/>
      <c r="BP131" s="124"/>
      <c r="BQ131" s="125"/>
      <c r="BR131" s="126"/>
      <c r="BS131" s="124"/>
      <c r="BT131" s="125"/>
      <c r="BU131" s="126"/>
      <c r="BV131" s="124"/>
      <c r="BW131" s="125"/>
      <c r="BX131" s="126"/>
      <c r="BY131" s="153">
        <f t="shared" si="22"/>
        <v>0</v>
      </c>
      <c r="BZ131" s="154" t="e">
        <f>SUM(#REF!,F131,O131,X131,AG131,AP131,AY131,BH131,BQ131)</f>
        <v>#REF!</v>
      </c>
      <c r="CA131" s="155" t="e">
        <f>SUM(#REF!,G131,P131,Y131,AH131,AQ131,AZ131,BI131,BR131)</f>
        <v>#REF!</v>
      </c>
      <c r="CB131" s="153">
        <f t="shared" si="23"/>
        <v>0</v>
      </c>
      <c r="CC131" s="154" t="e">
        <f>SUM(#REF!,I131,R131,AA131,AJ131,AS131,BB131,BK131,BT131)</f>
        <v>#REF!</v>
      </c>
      <c r="CD131" s="155" t="e">
        <f>SUM(#REF!,J131,S131,AB131,AK131,AT131,BC131,BL131,BU131)</f>
        <v>#REF!</v>
      </c>
      <c r="CE131" s="153">
        <f t="shared" si="24"/>
        <v>0</v>
      </c>
      <c r="CF131" s="154">
        <f t="shared" si="20"/>
        <v>0</v>
      </c>
      <c r="CG131" s="155">
        <f t="shared" si="21"/>
        <v>0</v>
      </c>
      <c r="CH131" s="47"/>
    </row>
    <row r="132" spans="3:86" x14ac:dyDescent="0.3">
      <c r="C132" s="13" t="str">
        <f t="shared" si="26"/>
        <v>Training Consultant</v>
      </c>
      <c r="D132" s="11" t="s">
        <v>176</v>
      </c>
      <c r="E132" s="124"/>
      <c r="F132" s="125"/>
      <c r="G132" s="126"/>
      <c r="H132" s="124"/>
      <c r="I132" s="125"/>
      <c r="J132" s="126"/>
      <c r="K132" s="124"/>
      <c r="L132" s="125"/>
      <c r="M132" s="126"/>
      <c r="N132" s="124"/>
      <c r="O132" s="125"/>
      <c r="P132" s="126"/>
      <c r="Q132" s="124"/>
      <c r="R132" s="125"/>
      <c r="S132" s="126"/>
      <c r="T132" s="124"/>
      <c r="U132" s="125"/>
      <c r="V132" s="126"/>
      <c r="W132" s="124"/>
      <c r="X132" s="125"/>
      <c r="Y132" s="126"/>
      <c r="Z132" s="124"/>
      <c r="AA132" s="125"/>
      <c r="AB132" s="126"/>
      <c r="AC132" s="124"/>
      <c r="AD132" s="125"/>
      <c r="AE132" s="126"/>
      <c r="AF132" s="124"/>
      <c r="AG132" s="125"/>
      <c r="AH132" s="126"/>
      <c r="AI132" s="124"/>
      <c r="AJ132" s="125"/>
      <c r="AK132" s="126"/>
      <c r="AL132" s="124"/>
      <c r="AM132" s="125"/>
      <c r="AN132" s="126"/>
      <c r="AO132" s="124"/>
      <c r="AP132" s="125"/>
      <c r="AQ132" s="126"/>
      <c r="AR132" s="124"/>
      <c r="AS132" s="125"/>
      <c r="AT132" s="126"/>
      <c r="AU132" s="124"/>
      <c r="AV132" s="125"/>
      <c r="AW132" s="126"/>
      <c r="AX132" s="124"/>
      <c r="AY132" s="125"/>
      <c r="AZ132" s="126"/>
      <c r="BA132" s="124"/>
      <c r="BB132" s="125"/>
      <c r="BC132" s="126"/>
      <c r="BD132" s="124"/>
      <c r="BE132" s="125"/>
      <c r="BF132" s="126"/>
      <c r="BG132" s="124"/>
      <c r="BH132" s="125"/>
      <c r="BI132" s="126"/>
      <c r="BJ132" s="124"/>
      <c r="BK132" s="125"/>
      <c r="BL132" s="126"/>
      <c r="BM132" s="124"/>
      <c r="BN132" s="125"/>
      <c r="BO132" s="126"/>
      <c r="BP132" s="124"/>
      <c r="BQ132" s="125"/>
      <c r="BR132" s="126"/>
      <c r="BS132" s="124"/>
      <c r="BT132" s="125"/>
      <c r="BU132" s="126"/>
      <c r="BV132" s="124"/>
      <c r="BW132" s="125"/>
      <c r="BX132" s="126"/>
      <c r="BY132" s="153">
        <f t="shared" si="22"/>
        <v>0</v>
      </c>
      <c r="BZ132" s="154" t="e">
        <f>SUM(#REF!,F132,O132,X132,AG132,AP132,AY132,BH132,BQ132)</f>
        <v>#REF!</v>
      </c>
      <c r="CA132" s="155" t="e">
        <f>SUM(#REF!,G132,P132,Y132,AH132,AQ132,AZ132,BI132,BR132)</f>
        <v>#REF!</v>
      </c>
      <c r="CB132" s="153">
        <f t="shared" si="23"/>
        <v>0</v>
      </c>
      <c r="CC132" s="154" t="e">
        <f>SUM(#REF!,I132,R132,AA132,AJ132,AS132,BB132,BK132,BT132)</f>
        <v>#REF!</v>
      </c>
      <c r="CD132" s="155" t="e">
        <f>SUM(#REF!,J132,S132,AB132,AK132,AT132,BC132,BL132,BU132)</f>
        <v>#REF!</v>
      </c>
      <c r="CE132" s="153">
        <f t="shared" si="24"/>
        <v>0</v>
      </c>
      <c r="CF132" s="154">
        <f t="shared" si="20"/>
        <v>0</v>
      </c>
      <c r="CG132" s="155">
        <f t="shared" si="21"/>
        <v>0</v>
      </c>
      <c r="CH132" s="47"/>
    </row>
    <row r="133" spans="3:86" x14ac:dyDescent="0.3">
      <c r="C133" s="13" t="str">
        <f t="shared" si="26"/>
        <v>Training Consultant</v>
      </c>
      <c r="D133" s="11" t="s">
        <v>115</v>
      </c>
      <c r="E133" s="124"/>
      <c r="F133" s="125"/>
      <c r="G133" s="126"/>
      <c r="H133" s="124"/>
      <c r="I133" s="125"/>
      <c r="J133" s="126"/>
      <c r="K133" s="124"/>
      <c r="L133" s="125"/>
      <c r="M133" s="126"/>
      <c r="N133" s="124"/>
      <c r="O133" s="125"/>
      <c r="P133" s="126"/>
      <c r="Q133" s="124"/>
      <c r="R133" s="125"/>
      <c r="S133" s="126"/>
      <c r="T133" s="124"/>
      <c r="U133" s="125"/>
      <c r="V133" s="126"/>
      <c r="W133" s="124"/>
      <c r="X133" s="125"/>
      <c r="Y133" s="126"/>
      <c r="Z133" s="124"/>
      <c r="AA133" s="125"/>
      <c r="AB133" s="126"/>
      <c r="AC133" s="124"/>
      <c r="AD133" s="125"/>
      <c r="AE133" s="126"/>
      <c r="AF133" s="124"/>
      <c r="AG133" s="125"/>
      <c r="AH133" s="126"/>
      <c r="AI133" s="124"/>
      <c r="AJ133" s="125"/>
      <c r="AK133" s="126"/>
      <c r="AL133" s="124"/>
      <c r="AM133" s="125"/>
      <c r="AN133" s="126"/>
      <c r="AO133" s="124"/>
      <c r="AP133" s="125"/>
      <c r="AQ133" s="126"/>
      <c r="AR133" s="124"/>
      <c r="AS133" s="125"/>
      <c r="AT133" s="126"/>
      <c r="AU133" s="124"/>
      <c r="AV133" s="125"/>
      <c r="AW133" s="126"/>
      <c r="AX133" s="124"/>
      <c r="AY133" s="125"/>
      <c r="AZ133" s="126"/>
      <c r="BA133" s="124"/>
      <c r="BB133" s="125"/>
      <c r="BC133" s="126"/>
      <c r="BD133" s="124"/>
      <c r="BE133" s="125"/>
      <c r="BF133" s="126"/>
      <c r="BG133" s="124"/>
      <c r="BH133" s="125"/>
      <c r="BI133" s="126"/>
      <c r="BJ133" s="124"/>
      <c r="BK133" s="125"/>
      <c r="BL133" s="126"/>
      <c r="BM133" s="124"/>
      <c r="BN133" s="125"/>
      <c r="BO133" s="126"/>
      <c r="BP133" s="124"/>
      <c r="BQ133" s="125"/>
      <c r="BR133" s="126"/>
      <c r="BS133" s="124"/>
      <c r="BT133" s="125"/>
      <c r="BU133" s="126"/>
      <c r="BV133" s="124"/>
      <c r="BW133" s="125"/>
      <c r="BX133" s="126"/>
      <c r="BY133" s="153">
        <f t="shared" si="22"/>
        <v>0</v>
      </c>
      <c r="BZ133" s="154" t="e">
        <f>SUM(#REF!,F133,O133,X133,AG133,AP133,AY133,BH133,BQ133)</f>
        <v>#REF!</v>
      </c>
      <c r="CA133" s="155" t="e">
        <f>SUM(#REF!,G133,P133,Y133,AH133,AQ133,AZ133,BI133,BR133)</f>
        <v>#REF!</v>
      </c>
      <c r="CB133" s="153">
        <f t="shared" si="23"/>
        <v>0</v>
      </c>
      <c r="CC133" s="154" t="e">
        <f>SUM(#REF!,I133,R133,AA133,AJ133,AS133,BB133,BK133,BT133)</f>
        <v>#REF!</v>
      </c>
      <c r="CD133" s="155" t="e">
        <f>SUM(#REF!,J133,S133,AB133,AK133,AT133,BC133,BL133,BU133)</f>
        <v>#REF!</v>
      </c>
      <c r="CE133" s="153">
        <f t="shared" si="24"/>
        <v>0</v>
      </c>
      <c r="CF133" s="154">
        <f t="shared" si="20"/>
        <v>0</v>
      </c>
      <c r="CG133" s="155">
        <f t="shared" si="21"/>
        <v>0</v>
      </c>
      <c r="CH133" s="47"/>
    </row>
    <row r="134" spans="3:86" x14ac:dyDescent="0.3">
      <c r="C134" s="13" t="str">
        <f t="shared" si="26"/>
        <v>Training Consultant</v>
      </c>
      <c r="D134" s="11" t="s">
        <v>117</v>
      </c>
      <c r="E134" s="124"/>
      <c r="F134" s="125"/>
      <c r="G134" s="126"/>
      <c r="H134" s="124"/>
      <c r="I134" s="125"/>
      <c r="J134" s="126"/>
      <c r="K134" s="124"/>
      <c r="L134" s="125"/>
      <c r="M134" s="126"/>
      <c r="N134" s="124"/>
      <c r="O134" s="125"/>
      <c r="P134" s="126"/>
      <c r="Q134" s="124"/>
      <c r="R134" s="125"/>
      <c r="S134" s="126"/>
      <c r="T134" s="124"/>
      <c r="U134" s="125"/>
      <c r="V134" s="126"/>
      <c r="W134" s="124"/>
      <c r="X134" s="125"/>
      <c r="Y134" s="126"/>
      <c r="Z134" s="124"/>
      <c r="AA134" s="125"/>
      <c r="AB134" s="126"/>
      <c r="AC134" s="124"/>
      <c r="AD134" s="125"/>
      <c r="AE134" s="126"/>
      <c r="AF134" s="124"/>
      <c r="AG134" s="125"/>
      <c r="AH134" s="126"/>
      <c r="AI134" s="124"/>
      <c r="AJ134" s="125"/>
      <c r="AK134" s="126"/>
      <c r="AL134" s="124"/>
      <c r="AM134" s="125"/>
      <c r="AN134" s="126"/>
      <c r="AO134" s="124"/>
      <c r="AP134" s="125"/>
      <c r="AQ134" s="126"/>
      <c r="AR134" s="124"/>
      <c r="AS134" s="125"/>
      <c r="AT134" s="126"/>
      <c r="AU134" s="124"/>
      <c r="AV134" s="125"/>
      <c r="AW134" s="126"/>
      <c r="AX134" s="124"/>
      <c r="AY134" s="125"/>
      <c r="AZ134" s="126"/>
      <c r="BA134" s="124"/>
      <c r="BB134" s="125"/>
      <c r="BC134" s="126"/>
      <c r="BD134" s="124"/>
      <c r="BE134" s="125"/>
      <c r="BF134" s="126"/>
      <c r="BG134" s="124"/>
      <c r="BH134" s="125"/>
      <c r="BI134" s="126"/>
      <c r="BJ134" s="124"/>
      <c r="BK134" s="125"/>
      <c r="BL134" s="126"/>
      <c r="BM134" s="124"/>
      <c r="BN134" s="125"/>
      <c r="BO134" s="126"/>
      <c r="BP134" s="124"/>
      <c r="BQ134" s="125"/>
      <c r="BR134" s="126"/>
      <c r="BS134" s="124"/>
      <c r="BT134" s="125"/>
      <c r="BU134" s="126"/>
      <c r="BV134" s="124"/>
      <c r="BW134" s="125"/>
      <c r="BX134" s="126"/>
      <c r="BY134" s="153">
        <f t="shared" si="22"/>
        <v>0</v>
      </c>
      <c r="BZ134" s="154" t="e">
        <f>SUM(#REF!,F134,O134,X134,AG134,AP134,AY134,BH134,BQ134)</f>
        <v>#REF!</v>
      </c>
      <c r="CA134" s="155" t="e">
        <f>SUM(#REF!,G134,P134,Y134,AH134,AQ134,AZ134,BI134,BR134)</f>
        <v>#REF!</v>
      </c>
      <c r="CB134" s="153">
        <f t="shared" si="23"/>
        <v>0</v>
      </c>
      <c r="CC134" s="154" t="e">
        <f>SUM(#REF!,I134,R134,AA134,AJ134,AS134,BB134,BK134,BT134)</f>
        <v>#REF!</v>
      </c>
      <c r="CD134" s="155" t="e">
        <f>SUM(#REF!,J134,S134,AB134,AK134,AT134,BC134,BL134,BU134)</f>
        <v>#REF!</v>
      </c>
      <c r="CE134" s="153">
        <f t="shared" si="24"/>
        <v>0</v>
      </c>
      <c r="CF134" s="154">
        <f t="shared" si="20"/>
        <v>0</v>
      </c>
      <c r="CG134" s="155">
        <f t="shared" si="21"/>
        <v>0</v>
      </c>
      <c r="CH134" s="47"/>
    </row>
    <row r="135" spans="3:86" x14ac:dyDescent="0.3">
      <c r="C135" s="13" t="str">
        <f t="shared" si="26"/>
        <v>Training Consultant</v>
      </c>
      <c r="D135" s="11" t="s">
        <v>177</v>
      </c>
      <c r="E135" s="124"/>
      <c r="F135" s="125"/>
      <c r="G135" s="126"/>
      <c r="H135" s="124"/>
      <c r="I135" s="125"/>
      <c r="J135" s="126"/>
      <c r="K135" s="124"/>
      <c r="L135" s="125"/>
      <c r="M135" s="126"/>
      <c r="N135" s="124"/>
      <c r="O135" s="125"/>
      <c r="P135" s="126"/>
      <c r="Q135" s="124"/>
      <c r="R135" s="125"/>
      <c r="S135" s="126"/>
      <c r="T135" s="124"/>
      <c r="U135" s="125"/>
      <c r="V135" s="126"/>
      <c r="W135" s="124"/>
      <c r="X135" s="125"/>
      <c r="Y135" s="126"/>
      <c r="Z135" s="124"/>
      <c r="AA135" s="125"/>
      <c r="AB135" s="126"/>
      <c r="AC135" s="124"/>
      <c r="AD135" s="125"/>
      <c r="AE135" s="126"/>
      <c r="AF135" s="124"/>
      <c r="AG135" s="125"/>
      <c r="AH135" s="126"/>
      <c r="AI135" s="124"/>
      <c r="AJ135" s="125"/>
      <c r="AK135" s="126"/>
      <c r="AL135" s="124"/>
      <c r="AM135" s="125"/>
      <c r="AN135" s="126"/>
      <c r="AO135" s="124"/>
      <c r="AP135" s="125"/>
      <c r="AQ135" s="126"/>
      <c r="AR135" s="124"/>
      <c r="AS135" s="125"/>
      <c r="AT135" s="126"/>
      <c r="AU135" s="124"/>
      <c r="AV135" s="125"/>
      <c r="AW135" s="126"/>
      <c r="AX135" s="124"/>
      <c r="AY135" s="125"/>
      <c r="AZ135" s="126"/>
      <c r="BA135" s="124"/>
      <c r="BB135" s="125"/>
      <c r="BC135" s="126"/>
      <c r="BD135" s="124"/>
      <c r="BE135" s="125"/>
      <c r="BF135" s="126"/>
      <c r="BG135" s="124"/>
      <c r="BH135" s="125"/>
      <c r="BI135" s="126"/>
      <c r="BJ135" s="124"/>
      <c r="BK135" s="125"/>
      <c r="BL135" s="126"/>
      <c r="BM135" s="124"/>
      <c r="BN135" s="125"/>
      <c r="BO135" s="126"/>
      <c r="BP135" s="124"/>
      <c r="BQ135" s="125"/>
      <c r="BR135" s="126"/>
      <c r="BS135" s="124"/>
      <c r="BT135" s="125"/>
      <c r="BU135" s="126"/>
      <c r="BV135" s="124"/>
      <c r="BW135" s="125"/>
      <c r="BX135" s="126"/>
      <c r="BY135" s="153">
        <f t="shared" si="22"/>
        <v>0</v>
      </c>
      <c r="BZ135" s="154" t="e">
        <f>SUM(#REF!,F135,O135,X135,AG135,AP135,AY135,BH135,BQ135)</f>
        <v>#REF!</v>
      </c>
      <c r="CA135" s="155" t="e">
        <f>SUM(#REF!,G135,P135,Y135,AH135,AQ135,AZ135,BI135,BR135)</f>
        <v>#REF!</v>
      </c>
      <c r="CB135" s="153">
        <f t="shared" si="23"/>
        <v>0</v>
      </c>
      <c r="CC135" s="154" t="e">
        <f>SUM(#REF!,I135,R135,AA135,AJ135,AS135,BB135,BK135,BT135)</f>
        <v>#REF!</v>
      </c>
      <c r="CD135" s="155" t="e">
        <f>SUM(#REF!,J135,S135,AB135,AK135,AT135,BC135,BL135,BU135)</f>
        <v>#REF!</v>
      </c>
      <c r="CE135" s="153">
        <f t="shared" si="24"/>
        <v>0</v>
      </c>
      <c r="CF135" s="154">
        <f t="shared" si="20"/>
        <v>0</v>
      </c>
      <c r="CG135" s="155">
        <f t="shared" si="21"/>
        <v>0</v>
      </c>
      <c r="CH135" s="47"/>
    </row>
    <row r="136" spans="3:86" ht="16.2" thickBot="1" x14ac:dyDescent="0.35">
      <c r="C136" s="16" t="str">
        <f t="shared" si="26"/>
        <v>Training Consultant</v>
      </c>
      <c r="D136" s="17" t="s">
        <v>116</v>
      </c>
      <c r="E136" s="150"/>
      <c r="F136" s="151"/>
      <c r="G136" s="152"/>
      <c r="H136" s="150"/>
      <c r="I136" s="151"/>
      <c r="J136" s="152"/>
      <c r="K136" s="150"/>
      <c r="L136" s="151"/>
      <c r="M136" s="152"/>
      <c r="N136" s="150"/>
      <c r="O136" s="151"/>
      <c r="P136" s="152"/>
      <c r="Q136" s="150"/>
      <c r="R136" s="151"/>
      <c r="S136" s="152"/>
      <c r="T136" s="150"/>
      <c r="U136" s="151"/>
      <c r="V136" s="152"/>
      <c r="W136" s="150"/>
      <c r="X136" s="151"/>
      <c r="Y136" s="152"/>
      <c r="Z136" s="150"/>
      <c r="AA136" s="151"/>
      <c r="AB136" s="152"/>
      <c r="AC136" s="150"/>
      <c r="AD136" s="151"/>
      <c r="AE136" s="152"/>
      <c r="AF136" s="150"/>
      <c r="AG136" s="151"/>
      <c r="AH136" s="152"/>
      <c r="AI136" s="150"/>
      <c r="AJ136" s="151"/>
      <c r="AK136" s="152"/>
      <c r="AL136" s="150"/>
      <c r="AM136" s="151"/>
      <c r="AN136" s="152"/>
      <c r="AO136" s="150"/>
      <c r="AP136" s="151"/>
      <c r="AQ136" s="152"/>
      <c r="AR136" s="150"/>
      <c r="AS136" s="151"/>
      <c r="AT136" s="152"/>
      <c r="AU136" s="150"/>
      <c r="AV136" s="151"/>
      <c r="AW136" s="152"/>
      <c r="AX136" s="150"/>
      <c r="AY136" s="151"/>
      <c r="AZ136" s="152"/>
      <c r="BA136" s="150"/>
      <c r="BB136" s="151"/>
      <c r="BC136" s="152"/>
      <c r="BD136" s="150"/>
      <c r="BE136" s="151"/>
      <c r="BF136" s="152"/>
      <c r="BG136" s="150"/>
      <c r="BH136" s="151"/>
      <c r="BI136" s="152"/>
      <c r="BJ136" s="150"/>
      <c r="BK136" s="151"/>
      <c r="BL136" s="152"/>
      <c r="BM136" s="150"/>
      <c r="BN136" s="151"/>
      <c r="BO136" s="152"/>
      <c r="BP136" s="150"/>
      <c r="BQ136" s="151"/>
      <c r="BR136" s="152"/>
      <c r="BS136" s="150"/>
      <c r="BT136" s="151"/>
      <c r="BU136" s="152"/>
      <c r="BV136" s="150"/>
      <c r="BW136" s="151"/>
      <c r="BX136" s="152"/>
      <c r="BY136" s="156">
        <f t="shared" si="22"/>
        <v>0</v>
      </c>
      <c r="BZ136" s="157" t="e">
        <f>SUM(#REF!,F136,O136,X136,AG136,AP136,AY136,BH136,BQ136)</f>
        <v>#REF!</v>
      </c>
      <c r="CA136" s="158" t="e">
        <f>SUM(#REF!,G136,P136,Y136,AH136,AQ136,AZ136,BI136,BR136)</f>
        <v>#REF!</v>
      </c>
      <c r="CB136" s="156">
        <f t="shared" si="23"/>
        <v>0</v>
      </c>
      <c r="CC136" s="157" t="e">
        <f>SUM(#REF!,I136,R136,AA136,AJ136,AS136,BB136,BK136,BT136)</f>
        <v>#REF!</v>
      </c>
      <c r="CD136" s="158" t="e">
        <f>SUM(#REF!,J136,S136,AB136,AK136,AT136,BC136,BL136,BU136)</f>
        <v>#REF!</v>
      </c>
      <c r="CE136" s="156">
        <f t="shared" si="24"/>
        <v>0</v>
      </c>
      <c r="CF136" s="157">
        <f t="shared" si="20"/>
        <v>0</v>
      </c>
      <c r="CG136" s="158">
        <f t="shared" si="21"/>
        <v>0</v>
      </c>
      <c r="CH136" s="47"/>
    </row>
    <row r="137" spans="3:86" x14ac:dyDescent="0.3">
      <c r="C137" s="14" t="str">
        <f>'Short Term Rates'!C29</f>
        <v>User Experience Specialist</v>
      </c>
      <c r="D137" s="15" t="s">
        <v>174</v>
      </c>
      <c r="E137" s="124"/>
      <c r="F137" s="125"/>
      <c r="G137" s="126"/>
      <c r="H137" s="124"/>
      <c r="I137" s="125"/>
      <c r="J137" s="126"/>
      <c r="K137" s="124"/>
      <c r="L137" s="125"/>
      <c r="M137" s="126"/>
      <c r="N137" s="124"/>
      <c r="O137" s="125"/>
      <c r="P137" s="126"/>
      <c r="Q137" s="124"/>
      <c r="R137" s="125"/>
      <c r="S137" s="126"/>
      <c r="T137" s="124"/>
      <c r="U137" s="125"/>
      <c r="V137" s="126"/>
      <c r="W137" s="124"/>
      <c r="X137" s="125"/>
      <c r="Y137" s="126"/>
      <c r="Z137" s="124"/>
      <c r="AA137" s="125"/>
      <c r="AB137" s="126"/>
      <c r="AC137" s="124"/>
      <c r="AD137" s="125"/>
      <c r="AE137" s="126"/>
      <c r="AF137" s="124"/>
      <c r="AG137" s="125"/>
      <c r="AH137" s="126"/>
      <c r="AI137" s="124"/>
      <c r="AJ137" s="125"/>
      <c r="AK137" s="126"/>
      <c r="AL137" s="124"/>
      <c r="AM137" s="125"/>
      <c r="AN137" s="126"/>
      <c r="AO137" s="124"/>
      <c r="AP137" s="125"/>
      <c r="AQ137" s="126"/>
      <c r="AR137" s="124"/>
      <c r="AS137" s="125"/>
      <c r="AT137" s="126"/>
      <c r="AU137" s="124"/>
      <c r="AV137" s="125"/>
      <c r="AW137" s="126"/>
      <c r="AX137" s="124"/>
      <c r="AY137" s="125"/>
      <c r="AZ137" s="126"/>
      <c r="BA137" s="124"/>
      <c r="BB137" s="125"/>
      <c r="BC137" s="126"/>
      <c r="BD137" s="124"/>
      <c r="BE137" s="125"/>
      <c r="BF137" s="126"/>
      <c r="BG137" s="124"/>
      <c r="BH137" s="125"/>
      <c r="BI137" s="126"/>
      <c r="BJ137" s="124"/>
      <c r="BK137" s="125"/>
      <c r="BL137" s="126"/>
      <c r="BM137" s="124"/>
      <c r="BN137" s="125"/>
      <c r="BO137" s="126"/>
      <c r="BP137" s="124"/>
      <c r="BQ137" s="125"/>
      <c r="BR137" s="126"/>
      <c r="BS137" s="124"/>
      <c r="BT137" s="125"/>
      <c r="BU137" s="126"/>
      <c r="BV137" s="124"/>
      <c r="BW137" s="125"/>
      <c r="BX137" s="126"/>
      <c r="BY137" s="159">
        <f t="shared" si="22"/>
        <v>0</v>
      </c>
      <c r="BZ137" s="160" t="e">
        <f>SUM(#REF!,F137,O137,X137,AG137,AP137,AY137,BH137,BQ137)</f>
        <v>#REF!</v>
      </c>
      <c r="CA137" s="161" t="e">
        <f>SUM(#REF!,G137,P137,Y137,AH137,AQ137,AZ137,BI137,BR137)</f>
        <v>#REF!</v>
      </c>
      <c r="CB137" s="159">
        <f t="shared" si="23"/>
        <v>0</v>
      </c>
      <c r="CC137" s="160" t="e">
        <f>SUM(#REF!,I137,R137,AA137,AJ137,AS137,BB137,BK137,BT137)</f>
        <v>#REF!</v>
      </c>
      <c r="CD137" s="161" t="e">
        <f>SUM(#REF!,J137,S137,AB137,AK137,AT137,BC137,BL137,BU137)</f>
        <v>#REF!</v>
      </c>
      <c r="CE137" s="159">
        <f t="shared" si="24"/>
        <v>0</v>
      </c>
      <c r="CF137" s="160">
        <f t="shared" si="20"/>
        <v>0</v>
      </c>
      <c r="CG137" s="161">
        <f t="shared" si="21"/>
        <v>0</v>
      </c>
      <c r="CH137" s="47"/>
    </row>
    <row r="138" spans="3:86" x14ac:dyDescent="0.3">
      <c r="C138" s="13" t="str">
        <f t="shared" si="26"/>
        <v>User Experience Specialist</v>
      </c>
      <c r="D138" s="11" t="s">
        <v>175</v>
      </c>
      <c r="E138" s="124"/>
      <c r="F138" s="125"/>
      <c r="G138" s="126"/>
      <c r="H138" s="124"/>
      <c r="I138" s="125"/>
      <c r="J138" s="126"/>
      <c r="K138" s="124"/>
      <c r="L138" s="125"/>
      <c r="M138" s="126"/>
      <c r="N138" s="124"/>
      <c r="O138" s="125"/>
      <c r="P138" s="126"/>
      <c r="Q138" s="124"/>
      <c r="R138" s="125"/>
      <c r="S138" s="126"/>
      <c r="T138" s="124"/>
      <c r="U138" s="125"/>
      <c r="V138" s="126"/>
      <c r="W138" s="124"/>
      <c r="X138" s="125"/>
      <c r="Y138" s="126"/>
      <c r="Z138" s="124"/>
      <c r="AA138" s="125"/>
      <c r="AB138" s="126"/>
      <c r="AC138" s="124"/>
      <c r="AD138" s="125"/>
      <c r="AE138" s="126"/>
      <c r="AF138" s="124"/>
      <c r="AG138" s="125"/>
      <c r="AH138" s="126"/>
      <c r="AI138" s="124"/>
      <c r="AJ138" s="125"/>
      <c r="AK138" s="126"/>
      <c r="AL138" s="124"/>
      <c r="AM138" s="125"/>
      <c r="AN138" s="126"/>
      <c r="AO138" s="124"/>
      <c r="AP138" s="125"/>
      <c r="AQ138" s="126"/>
      <c r="AR138" s="124"/>
      <c r="AS138" s="125"/>
      <c r="AT138" s="126"/>
      <c r="AU138" s="124"/>
      <c r="AV138" s="125"/>
      <c r="AW138" s="126"/>
      <c r="AX138" s="124"/>
      <c r="AY138" s="125"/>
      <c r="AZ138" s="126"/>
      <c r="BA138" s="124"/>
      <c r="BB138" s="125"/>
      <c r="BC138" s="126"/>
      <c r="BD138" s="124"/>
      <c r="BE138" s="125"/>
      <c r="BF138" s="126"/>
      <c r="BG138" s="124"/>
      <c r="BH138" s="125"/>
      <c r="BI138" s="126"/>
      <c r="BJ138" s="124"/>
      <c r="BK138" s="125"/>
      <c r="BL138" s="126"/>
      <c r="BM138" s="124"/>
      <c r="BN138" s="125"/>
      <c r="BO138" s="126"/>
      <c r="BP138" s="124"/>
      <c r="BQ138" s="125"/>
      <c r="BR138" s="126"/>
      <c r="BS138" s="124"/>
      <c r="BT138" s="125"/>
      <c r="BU138" s="126"/>
      <c r="BV138" s="124"/>
      <c r="BW138" s="125"/>
      <c r="BX138" s="126"/>
      <c r="BY138" s="153">
        <f t="shared" si="22"/>
        <v>0</v>
      </c>
      <c r="BZ138" s="154" t="e">
        <f>SUM(#REF!,F138,O138,X138,AG138,AP138,AY138,BH138,BQ138)</f>
        <v>#REF!</v>
      </c>
      <c r="CA138" s="155" t="e">
        <f>SUM(#REF!,G138,P138,Y138,AH138,AQ138,AZ138,BI138,BR138)</f>
        <v>#REF!</v>
      </c>
      <c r="CB138" s="153">
        <f t="shared" si="23"/>
        <v>0</v>
      </c>
      <c r="CC138" s="154" t="e">
        <f>SUM(#REF!,I138,R138,AA138,AJ138,AS138,BB138,BK138,BT138)</f>
        <v>#REF!</v>
      </c>
      <c r="CD138" s="155" t="e">
        <f>SUM(#REF!,J138,S138,AB138,AK138,AT138,BC138,BL138,BU138)</f>
        <v>#REF!</v>
      </c>
      <c r="CE138" s="153">
        <f t="shared" si="24"/>
        <v>0</v>
      </c>
      <c r="CF138" s="154">
        <f t="shared" si="20"/>
        <v>0</v>
      </c>
      <c r="CG138" s="155">
        <f t="shared" si="21"/>
        <v>0</v>
      </c>
      <c r="CH138" s="47"/>
    </row>
    <row r="139" spans="3:86" x14ac:dyDescent="0.3">
      <c r="C139" s="13" t="str">
        <f t="shared" si="26"/>
        <v>User Experience Specialist</v>
      </c>
      <c r="D139" s="11" t="s">
        <v>176</v>
      </c>
      <c r="E139" s="124"/>
      <c r="F139" s="125"/>
      <c r="G139" s="126"/>
      <c r="H139" s="124"/>
      <c r="I139" s="125"/>
      <c r="J139" s="126"/>
      <c r="K139" s="124"/>
      <c r="L139" s="125"/>
      <c r="M139" s="126"/>
      <c r="N139" s="124"/>
      <c r="O139" s="125"/>
      <c r="P139" s="126"/>
      <c r="Q139" s="124"/>
      <c r="R139" s="125"/>
      <c r="S139" s="126"/>
      <c r="T139" s="124"/>
      <c r="U139" s="125"/>
      <c r="V139" s="126"/>
      <c r="W139" s="124"/>
      <c r="X139" s="125"/>
      <c r="Y139" s="126"/>
      <c r="Z139" s="124"/>
      <c r="AA139" s="125"/>
      <c r="AB139" s="126"/>
      <c r="AC139" s="124"/>
      <c r="AD139" s="125"/>
      <c r="AE139" s="126"/>
      <c r="AF139" s="124"/>
      <c r="AG139" s="125"/>
      <c r="AH139" s="126"/>
      <c r="AI139" s="124"/>
      <c r="AJ139" s="125"/>
      <c r="AK139" s="126"/>
      <c r="AL139" s="124"/>
      <c r="AM139" s="125"/>
      <c r="AN139" s="126"/>
      <c r="AO139" s="124"/>
      <c r="AP139" s="125"/>
      <c r="AQ139" s="126"/>
      <c r="AR139" s="124"/>
      <c r="AS139" s="125"/>
      <c r="AT139" s="126"/>
      <c r="AU139" s="124"/>
      <c r="AV139" s="125"/>
      <c r="AW139" s="126"/>
      <c r="AX139" s="124"/>
      <c r="AY139" s="125"/>
      <c r="AZ139" s="126"/>
      <c r="BA139" s="124"/>
      <c r="BB139" s="125"/>
      <c r="BC139" s="126"/>
      <c r="BD139" s="124"/>
      <c r="BE139" s="125"/>
      <c r="BF139" s="126"/>
      <c r="BG139" s="124"/>
      <c r="BH139" s="125"/>
      <c r="BI139" s="126"/>
      <c r="BJ139" s="124"/>
      <c r="BK139" s="125"/>
      <c r="BL139" s="126"/>
      <c r="BM139" s="124"/>
      <c r="BN139" s="125"/>
      <c r="BO139" s="126"/>
      <c r="BP139" s="124"/>
      <c r="BQ139" s="125"/>
      <c r="BR139" s="126"/>
      <c r="BS139" s="124"/>
      <c r="BT139" s="125"/>
      <c r="BU139" s="126"/>
      <c r="BV139" s="124"/>
      <c r="BW139" s="125"/>
      <c r="BX139" s="126"/>
      <c r="BY139" s="153">
        <f t="shared" si="22"/>
        <v>0</v>
      </c>
      <c r="BZ139" s="154" t="e">
        <f>SUM(#REF!,F139,O139,X139,AG139,AP139,AY139,BH139,BQ139)</f>
        <v>#REF!</v>
      </c>
      <c r="CA139" s="155" t="e">
        <f>SUM(#REF!,G139,P139,Y139,AH139,AQ139,AZ139,BI139,BR139)</f>
        <v>#REF!</v>
      </c>
      <c r="CB139" s="153">
        <f t="shared" si="23"/>
        <v>0</v>
      </c>
      <c r="CC139" s="154" t="e">
        <f>SUM(#REF!,I139,R139,AA139,AJ139,AS139,BB139,BK139,BT139)</f>
        <v>#REF!</v>
      </c>
      <c r="CD139" s="155" t="e">
        <f>SUM(#REF!,J139,S139,AB139,AK139,AT139,BC139,BL139,BU139)</f>
        <v>#REF!</v>
      </c>
      <c r="CE139" s="153">
        <f t="shared" si="24"/>
        <v>0</v>
      </c>
      <c r="CF139" s="154">
        <f t="shared" si="20"/>
        <v>0</v>
      </c>
      <c r="CG139" s="155">
        <f t="shared" si="21"/>
        <v>0</v>
      </c>
      <c r="CH139" s="47"/>
    </row>
    <row r="140" spans="3:86" x14ac:dyDescent="0.3">
      <c r="C140" s="13" t="str">
        <f t="shared" si="26"/>
        <v>User Experience Specialist</v>
      </c>
      <c r="D140" s="11" t="s">
        <v>115</v>
      </c>
      <c r="E140" s="124"/>
      <c r="F140" s="125"/>
      <c r="G140" s="126"/>
      <c r="H140" s="124"/>
      <c r="I140" s="125"/>
      <c r="J140" s="126"/>
      <c r="K140" s="124"/>
      <c r="L140" s="125"/>
      <c r="M140" s="126"/>
      <c r="N140" s="124"/>
      <c r="O140" s="125"/>
      <c r="P140" s="126"/>
      <c r="Q140" s="124"/>
      <c r="R140" s="125"/>
      <c r="S140" s="126"/>
      <c r="T140" s="124"/>
      <c r="U140" s="125"/>
      <c r="V140" s="126"/>
      <c r="W140" s="124"/>
      <c r="X140" s="125"/>
      <c r="Y140" s="126"/>
      <c r="Z140" s="124"/>
      <c r="AA140" s="125"/>
      <c r="AB140" s="126"/>
      <c r="AC140" s="124"/>
      <c r="AD140" s="125"/>
      <c r="AE140" s="126"/>
      <c r="AF140" s="124"/>
      <c r="AG140" s="125"/>
      <c r="AH140" s="126"/>
      <c r="AI140" s="124"/>
      <c r="AJ140" s="125"/>
      <c r="AK140" s="126"/>
      <c r="AL140" s="124"/>
      <c r="AM140" s="125"/>
      <c r="AN140" s="126"/>
      <c r="AO140" s="124"/>
      <c r="AP140" s="125"/>
      <c r="AQ140" s="126"/>
      <c r="AR140" s="124"/>
      <c r="AS140" s="125"/>
      <c r="AT140" s="126"/>
      <c r="AU140" s="124"/>
      <c r="AV140" s="125"/>
      <c r="AW140" s="126"/>
      <c r="AX140" s="124"/>
      <c r="AY140" s="125"/>
      <c r="AZ140" s="126"/>
      <c r="BA140" s="124"/>
      <c r="BB140" s="125"/>
      <c r="BC140" s="126"/>
      <c r="BD140" s="124"/>
      <c r="BE140" s="125"/>
      <c r="BF140" s="126"/>
      <c r="BG140" s="124"/>
      <c r="BH140" s="125"/>
      <c r="BI140" s="126"/>
      <c r="BJ140" s="124"/>
      <c r="BK140" s="125"/>
      <c r="BL140" s="126"/>
      <c r="BM140" s="124"/>
      <c r="BN140" s="125"/>
      <c r="BO140" s="126"/>
      <c r="BP140" s="124"/>
      <c r="BQ140" s="125"/>
      <c r="BR140" s="126"/>
      <c r="BS140" s="124"/>
      <c r="BT140" s="125"/>
      <c r="BU140" s="126"/>
      <c r="BV140" s="124"/>
      <c r="BW140" s="125"/>
      <c r="BX140" s="126"/>
      <c r="BY140" s="153">
        <f t="shared" si="22"/>
        <v>0</v>
      </c>
      <c r="BZ140" s="154" t="e">
        <f>SUM(#REF!,F140,O140,X140,AG140,AP140,AY140,BH140,BQ140)</f>
        <v>#REF!</v>
      </c>
      <c r="CA140" s="155" t="e">
        <f>SUM(#REF!,G140,P140,Y140,AH140,AQ140,AZ140,BI140,BR140)</f>
        <v>#REF!</v>
      </c>
      <c r="CB140" s="153">
        <f t="shared" si="23"/>
        <v>0</v>
      </c>
      <c r="CC140" s="154" t="e">
        <f>SUM(#REF!,I140,R140,AA140,AJ140,AS140,BB140,BK140,BT140)</f>
        <v>#REF!</v>
      </c>
      <c r="CD140" s="155" t="e">
        <f>SUM(#REF!,J140,S140,AB140,AK140,AT140,BC140,BL140,BU140)</f>
        <v>#REF!</v>
      </c>
      <c r="CE140" s="153">
        <f t="shared" si="24"/>
        <v>0</v>
      </c>
      <c r="CF140" s="154">
        <f t="shared" si="20"/>
        <v>0</v>
      </c>
      <c r="CG140" s="155">
        <f t="shared" si="21"/>
        <v>0</v>
      </c>
      <c r="CH140" s="47"/>
    </row>
    <row r="141" spans="3:86" x14ac:dyDescent="0.3">
      <c r="C141" s="13" t="str">
        <f t="shared" si="26"/>
        <v>User Experience Specialist</v>
      </c>
      <c r="D141" s="11" t="s">
        <v>117</v>
      </c>
      <c r="E141" s="124"/>
      <c r="F141" s="125"/>
      <c r="G141" s="126"/>
      <c r="H141" s="124"/>
      <c r="I141" s="125"/>
      <c r="J141" s="126"/>
      <c r="K141" s="124"/>
      <c r="L141" s="125"/>
      <c r="M141" s="126"/>
      <c r="N141" s="124"/>
      <c r="O141" s="125"/>
      <c r="P141" s="126"/>
      <c r="Q141" s="124"/>
      <c r="R141" s="125"/>
      <c r="S141" s="126"/>
      <c r="T141" s="124"/>
      <c r="U141" s="125"/>
      <c r="V141" s="126"/>
      <c r="W141" s="124"/>
      <c r="X141" s="125"/>
      <c r="Y141" s="126"/>
      <c r="Z141" s="124"/>
      <c r="AA141" s="125"/>
      <c r="AB141" s="126"/>
      <c r="AC141" s="124"/>
      <c r="AD141" s="125"/>
      <c r="AE141" s="126"/>
      <c r="AF141" s="124"/>
      <c r="AG141" s="125"/>
      <c r="AH141" s="126"/>
      <c r="AI141" s="124"/>
      <c r="AJ141" s="125"/>
      <c r="AK141" s="126"/>
      <c r="AL141" s="124"/>
      <c r="AM141" s="125"/>
      <c r="AN141" s="126"/>
      <c r="AO141" s="124"/>
      <c r="AP141" s="125"/>
      <c r="AQ141" s="126"/>
      <c r="AR141" s="124"/>
      <c r="AS141" s="125"/>
      <c r="AT141" s="126"/>
      <c r="AU141" s="124"/>
      <c r="AV141" s="125"/>
      <c r="AW141" s="126"/>
      <c r="AX141" s="124"/>
      <c r="AY141" s="125"/>
      <c r="AZ141" s="126"/>
      <c r="BA141" s="124"/>
      <c r="BB141" s="125"/>
      <c r="BC141" s="126"/>
      <c r="BD141" s="124"/>
      <c r="BE141" s="125"/>
      <c r="BF141" s="126"/>
      <c r="BG141" s="124"/>
      <c r="BH141" s="125"/>
      <c r="BI141" s="126"/>
      <c r="BJ141" s="124"/>
      <c r="BK141" s="125"/>
      <c r="BL141" s="126"/>
      <c r="BM141" s="124"/>
      <c r="BN141" s="125"/>
      <c r="BO141" s="126"/>
      <c r="BP141" s="124"/>
      <c r="BQ141" s="125"/>
      <c r="BR141" s="126"/>
      <c r="BS141" s="124"/>
      <c r="BT141" s="125"/>
      <c r="BU141" s="126"/>
      <c r="BV141" s="124"/>
      <c r="BW141" s="125"/>
      <c r="BX141" s="126"/>
      <c r="BY141" s="153">
        <f t="shared" si="22"/>
        <v>0</v>
      </c>
      <c r="BZ141" s="154" t="e">
        <f>SUM(#REF!,F141,O141,X141,AG141,AP141,AY141,BH141,BQ141)</f>
        <v>#REF!</v>
      </c>
      <c r="CA141" s="155" t="e">
        <f>SUM(#REF!,G141,P141,Y141,AH141,AQ141,AZ141,BI141,BR141)</f>
        <v>#REF!</v>
      </c>
      <c r="CB141" s="153">
        <f t="shared" si="23"/>
        <v>0</v>
      </c>
      <c r="CC141" s="154" t="e">
        <f>SUM(#REF!,I141,R141,AA141,AJ141,AS141,BB141,BK141,BT141)</f>
        <v>#REF!</v>
      </c>
      <c r="CD141" s="155" t="e">
        <f>SUM(#REF!,J141,S141,AB141,AK141,AT141,BC141,BL141,BU141)</f>
        <v>#REF!</v>
      </c>
      <c r="CE141" s="153">
        <f t="shared" si="24"/>
        <v>0</v>
      </c>
      <c r="CF141" s="154">
        <f t="shared" si="20"/>
        <v>0</v>
      </c>
      <c r="CG141" s="155">
        <f t="shared" si="21"/>
        <v>0</v>
      </c>
      <c r="CH141" s="47"/>
    </row>
    <row r="142" spans="3:86" x14ac:dyDescent="0.3">
      <c r="C142" s="13" t="str">
        <f t="shared" si="26"/>
        <v>User Experience Specialist</v>
      </c>
      <c r="D142" s="11" t="s">
        <v>177</v>
      </c>
      <c r="E142" s="124"/>
      <c r="F142" s="125"/>
      <c r="G142" s="126"/>
      <c r="H142" s="124"/>
      <c r="I142" s="125"/>
      <c r="J142" s="126"/>
      <c r="K142" s="124"/>
      <c r="L142" s="125"/>
      <c r="M142" s="126"/>
      <c r="N142" s="124"/>
      <c r="O142" s="125"/>
      <c r="P142" s="126"/>
      <c r="Q142" s="124"/>
      <c r="R142" s="125"/>
      <c r="S142" s="126"/>
      <c r="T142" s="124"/>
      <c r="U142" s="125"/>
      <c r="V142" s="126"/>
      <c r="W142" s="124"/>
      <c r="X142" s="125"/>
      <c r="Y142" s="126"/>
      <c r="Z142" s="124"/>
      <c r="AA142" s="125"/>
      <c r="AB142" s="126"/>
      <c r="AC142" s="124"/>
      <c r="AD142" s="125"/>
      <c r="AE142" s="126"/>
      <c r="AF142" s="124"/>
      <c r="AG142" s="125"/>
      <c r="AH142" s="126"/>
      <c r="AI142" s="124"/>
      <c r="AJ142" s="125"/>
      <c r="AK142" s="126"/>
      <c r="AL142" s="124"/>
      <c r="AM142" s="125"/>
      <c r="AN142" s="126"/>
      <c r="AO142" s="124"/>
      <c r="AP142" s="125"/>
      <c r="AQ142" s="126"/>
      <c r="AR142" s="124"/>
      <c r="AS142" s="125"/>
      <c r="AT142" s="126"/>
      <c r="AU142" s="124"/>
      <c r="AV142" s="125"/>
      <c r="AW142" s="126"/>
      <c r="AX142" s="124"/>
      <c r="AY142" s="125"/>
      <c r="AZ142" s="126"/>
      <c r="BA142" s="124"/>
      <c r="BB142" s="125"/>
      <c r="BC142" s="126"/>
      <c r="BD142" s="124"/>
      <c r="BE142" s="125"/>
      <c r="BF142" s="126"/>
      <c r="BG142" s="124"/>
      <c r="BH142" s="125"/>
      <c r="BI142" s="126"/>
      <c r="BJ142" s="124"/>
      <c r="BK142" s="125"/>
      <c r="BL142" s="126"/>
      <c r="BM142" s="124"/>
      <c r="BN142" s="125"/>
      <c r="BO142" s="126"/>
      <c r="BP142" s="124"/>
      <c r="BQ142" s="125"/>
      <c r="BR142" s="126"/>
      <c r="BS142" s="124"/>
      <c r="BT142" s="125"/>
      <c r="BU142" s="126"/>
      <c r="BV142" s="124"/>
      <c r="BW142" s="125"/>
      <c r="BX142" s="126"/>
      <c r="BY142" s="153">
        <f t="shared" si="22"/>
        <v>0</v>
      </c>
      <c r="BZ142" s="154" t="e">
        <f>SUM(#REF!,F142,O142,X142,AG142,AP142,AY142,BH142,BQ142)</f>
        <v>#REF!</v>
      </c>
      <c r="CA142" s="155" t="e">
        <f>SUM(#REF!,G142,P142,Y142,AH142,AQ142,AZ142,BI142,BR142)</f>
        <v>#REF!</v>
      </c>
      <c r="CB142" s="153">
        <f t="shared" si="23"/>
        <v>0</v>
      </c>
      <c r="CC142" s="154" t="e">
        <f>SUM(#REF!,I142,R142,AA142,AJ142,AS142,BB142,BK142,BT142)</f>
        <v>#REF!</v>
      </c>
      <c r="CD142" s="155" t="e">
        <f>SUM(#REF!,J142,S142,AB142,AK142,AT142,BC142,BL142,BU142)</f>
        <v>#REF!</v>
      </c>
      <c r="CE142" s="153">
        <f t="shared" si="24"/>
        <v>0</v>
      </c>
      <c r="CF142" s="154">
        <f t="shared" si="20"/>
        <v>0</v>
      </c>
      <c r="CG142" s="155">
        <f t="shared" si="21"/>
        <v>0</v>
      </c>
      <c r="CH142" s="47"/>
    </row>
    <row r="143" spans="3:86" ht="16.2" thickBot="1" x14ac:dyDescent="0.35">
      <c r="C143" s="16" t="str">
        <f t="shared" si="26"/>
        <v>User Experience Specialist</v>
      </c>
      <c r="D143" s="17" t="s">
        <v>116</v>
      </c>
      <c r="E143" s="150"/>
      <c r="F143" s="151"/>
      <c r="G143" s="152"/>
      <c r="H143" s="150"/>
      <c r="I143" s="151"/>
      <c r="J143" s="152"/>
      <c r="K143" s="150"/>
      <c r="L143" s="151"/>
      <c r="M143" s="152"/>
      <c r="N143" s="150"/>
      <c r="O143" s="151"/>
      <c r="P143" s="152"/>
      <c r="Q143" s="150"/>
      <c r="R143" s="151"/>
      <c r="S143" s="152"/>
      <c r="T143" s="150"/>
      <c r="U143" s="151"/>
      <c r="V143" s="152"/>
      <c r="W143" s="150"/>
      <c r="X143" s="151"/>
      <c r="Y143" s="152"/>
      <c r="Z143" s="150"/>
      <c r="AA143" s="151"/>
      <c r="AB143" s="152"/>
      <c r="AC143" s="150"/>
      <c r="AD143" s="151"/>
      <c r="AE143" s="152"/>
      <c r="AF143" s="150"/>
      <c r="AG143" s="151"/>
      <c r="AH143" s="152"/>
      <c r="AI143" s="150"/>
      <c r="AJ143" s="151"/>
      <c r="AK143" s="152"/>
      <c r="AL143" s="150"/>
      <c r="AM143" s="151"/>
      <c r="AN143" s="152"/>
      <c r="AO143" s="150"/>
      <c r="AP143" s="151"/>
      <c r="AQ143" s="152"/>
      <c r="AR143" s="150"/>
      <c r="AS143" s="151"/>
      <c r="AT143" s="152"/>
      <c r="AU143" s="150"/>
      <c r="AV143" s="151"/>
      <c r="AW143" s="152"/>
      <c r="AX143" s="150"/>
      <c r="AY143" s="151"/>
      <c r="AZ143" s="152"/>
      <c r="BA143" s="150"/>
      <c r="BB143" s="151"/>
      <c r="BC143" s="152"/>
      <c r="BD143" s="150"/>
      <c r="BE143" s="151"/>
      <c r="BF143" s="152"/>
      <c r="BG143" s="150"/>
      <c r="BH143" s="151"/>
      <c r="BI143" s="152"/>
      <c r="BJ143" s="150"/>
      <c r="BK143" s="151"/>
      <c r="BL143" s="152"/>
      <c r="BM143" s="150"/>
      <c r="BN143" s="151"/>
      <c r="BO143" s="152"/>
      <c r="BP143" s="150"/>
      <c r="BQ143" s="151"/>
      <c r="BR143" s="152"/>
      <c r="BS143" s="150"/>
      <c r="BT143" s="151"/>
      <c r="BU143" s="152"/>
      <c r="BV143" s="150"/>
      <c r="BW143" s="151"/>
      <c r="BX143" s="152"/>
      <c r="BY143" s="156">
        <f t="shared" si="22"/>
        <v>0</v>
      </c>
      <c r="BZ143" s="157" t="e">
        <f>SUM(#REF!,F143,O143,X143,AG143,AP143,AY143,BH143,BQ143)</f>
        <v>#REF!</v>
      </c>
      <c r="CA143" s="158" t="e">
        <f>SUM(#REF!,G143,P143,Y143,AH143,AQ143,AZ143,BI143,BR143)</f>
        <v>#REF!</v>
      </c>
      <c r="CB143" s="156">
        <f t="shared" si="23"/>
        <v>0</v>
      </c>
      <c r="CC143" s="157" t="e">
        <f>SUM(#REF!,I143,R143,AA143,AJ143,AS143,BB143,BK143,BT143)</f>
        <v>#REF!</v>
      </c>
      <c r="CD143" s="158" t="e">
        <f>SUM(#REF!,J143,S143,AB143,AK143,AT143,BC143,BL143,BU143)</f>
        <v>#REF!</v>
      </c>
      <c r="CE143" s="156">
        <f t="shared" si="24"/>
        <v>0</v>
      </c>
      <c r="CF143" s="157">
        <f t="shared" si="20"/>
        <v>0</v>
      </c>
      <c r="CG143" s="158">
        <f t="shared" si="21"/>
        <v>0</v>
      </c>
      <c r="CH143" s="47"/>
    </row>
    <row r="144" spans="3:86" x14ac:dyDescent="0.3">
      <c r="C144" s="43" t="str">
        <f>'Short Term Rates'!C30</f>
        <v>Application Developer</v>
      </c>
      <c r="D144" s="15" t="s">
        <v>174</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44">
        <f>SUMIFS($E144:$BX144, $E$9:$BX$9,BY$9, $E$10:$BX$10, BY$10)</f>
        <v>0</v>
      </c>
      <c r="BZ144" s="44">
        <f t="shared" ref="BZ144:CE153" si="27">SUMIFS($E144:$BX144, $E$9:$BX$9,BZ$9, $E$10:$BX$10, BZ$10)</f>
        <v>0</v>
      </c>
      <c r="CA144" s="44">
        <f t="shared" si="27"/>
        <v>0</v>
      </c>
      <c r="CB144" s="44">
        <f t="shared" si="27"/>
        <v>0</v>
      </c>
      <c r="CC144" s="44">
        <f t="shared" si="27"/>
        <v>0</v>
      </c>
      <c r="CD144" s="44">
        <f t="shared" si="27"/>
        <v>0</v>
      </c>
      <c r="CE144" s="44">
        <f>SUMIFS($E144:$BX144, $E$9:$BX$9,CE$9, $E$10:$BX$10, CE$10)</f>
        <v>0</v>
      </c>
      <c r="CF144" s="44">
        <f t="shared" ref="CF144:CG157" si="28">SUMIFS($E144:$BX144, $E$9:$BX$9,CF$9, $E$10:$BX$10, CF$10)</f>
        <v>0</v>
      </c>
      <c r="CG144" s="44">
        <f t="shared" si="28"/>
        <v>0</v>
      </c>
      <c r="CH144" s="47"/>
    </row>
    <row r="145" spans="3:86" x14ac:dyDescent="0.3">
      <c r="C145" s="13" t="str">
        <f>C144</f>
        <v>Application Developer</v>
      </c>
      <c r="D145" s="11" t="s">
        <v>175</v>
      </c>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44">
        <f t="shared" ref="BY145:CG164" si="29">SUMIFS($E145:$BX145, $E$9:$BX$9,BY$9, $E$10:$BX$10, BY$10)</f>
        <v>0</v>
      </c>
      <c r="BZ145" s="44">
        <f t="shared" si="27"/>
        <v>0</v>
      </c>
      <c r="CA145" s="44">
        <f t="shared" si="27"/>
        <v>0</v>
      </c>
      <c r="CB145" s="44">
        <f t="shared" si="27"/>
        <v>0</v>
      </c>
      <c r="CC145" s="44">
        <f t="shared" si="27"/>
        <v>0</v>
      </c>
      <c r="CD145" s="44">
        <f t="shared" si="27"/>
        <v>0</v>
      </c>
      <c r="CE145" s="44">
        <f t="shared" si="27"/>
        <v>0</v>
      </c>
      <c r="CF145" s="44">
        <f t="shared" si="28"/>
        <v>0</v>
      </c>
      <c r="CG145" s="44">
        <f t="shared" si="28"/>
        <v>0</v>
      </c>
      <c r="CH145" s="47"/>
    </row>
    <row r="146" spans="3:86" x14ac:dyDescent="0.3">
      <c r="C146" s="13" t="str">
        <f t="shared" ref="C146:C150" si="30">C145</f>
        <v>Application Developer</v>
      </c>
      <c r="D146" s="11" t="s">
        <v>176</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44">
        <f t="shared" si="29"/>
        <v>0</v>
      </c>
      <c r="BZ146" s="44">
        <f t="shared" si="27"/>
        <v>0</v>
      </c>
      <c r="CA146" s="44">
        <f t="shared" si="27"/>
        <v>0</v>
      </c>
      <c r="CB146" s="44">
        <f t="shared" si="27"/>
        <v>0</v>
      </c>
      <c r="CC146" s="44">
        <f t="shared" si="27"/>
        <v>0</v>
      </c>
      <c r="CD146" s="44">
        <f t="shared" si="27"/>
        <v>0</v>
      </c>
      <c r="CE146" s="44">
        <f t="shared" si="27"/>
        <v>0</v>
      </c>
      <c r="CF146" s="44">
        <f t="shared" si="28"/>
        <v>0</v>
      </c>
      <c r="CG146" s="44">
        <f t="shared" si="28"/>
        <v>0</v>
      </c>
      <c r="CH146" s="47"/>
    </row>
    <row r="147" spans="3:86" x14ac:dyDescent="0.3">
      <c r="C147" s="13" t="str">
        <f t="shared" si="30"/>
        <v>Application Developer</v>
      </c>
      <c r="D147" s="11" t="s">
        <v>115</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44">
        <f t="shared" si="29"/>
        <v>0</v>
      </c>
      <c r="BZ147" s="44">
        <f t="shared" si="27"/>
        <v>0</v>
      </c>
      <c r="CA147" s="44">
        <f t="shared" si="27"/>
        <v>0</v>
      </c>
      <c r="CB147" s="44">
        <f t="shared" si="27"/>
        <v>0</v>
      </c>
      <c r="CC147" s="44">
        <f t="shared" si="27"/>
        <v>0</v>
      </c>
      <c r="CD147" s="44">
        <f t="shared" si="27"/>
        <v>0</v>
      </c>
      <c r="CE147" s="44">
        <f t="shared" si="27"/>
        <v>0</v>
      </c>
      <c r="CF147" s="44">
        <f t="shared" si="28"/>
        <v>0</v>
      </c>
      <c r="CG147" s="44">
        <f t="shared" si="28"/>
        <v>0</v>
      </c>
      <c r="CH147" s="47"/>
    </row>
    <row r="148" spans="3:86" x14ac:dyDescent="0.3">
      <c r="C148" s="13" t="str">
        <f t="shared" si="30"/>
        <v>Application Developer</v>
      </c>
      <c r="D148" s="11" t="s">
        <v>117</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44">
        <f t="shared" si="29"/>
        <v>0</v>
      </c>
      <c r="BZ148" s="44">
        <f t="shared" si="27"/>
        <v>0</v>
      </c>
      <c r="CA148" s="44">
        <f t="shared" si="27"/>
        <v>0</v>
      </c>
      <c r="CB148" s="44">
        <f t="shared" si="27"/>
        <v>0</v>
      </c>
      <c r="CC148" s="44">
        <f t="shared" si="27"/>
        <v>0</v>
      </c>
      <c r="CD148" s="44">
        <f t="shared" si="27"/>
        <v>0</v>
      </c>
      <c r="CE148" s="44">
        <f t="shared" si="27"/>
        <v>0</v>
      </c>
      <c r="CF148" s="44">
        <f t="shared" si="28"/>
        <v>0</v>
      </c>
      <c r="CG148" s="44">
        <f t="shared" si="28"/>
        <v>0</v>
      </c>
      <c r="CH148" s="47"/>
    </row>
    <row r="149" spans="3:86" x14ac:dyDescent="0.3">
      <c r="C149" s="13" t="str">
        <f t="shared" si="30"/>
        <v>Application Developer</v>
      </c>
      <c r="D149" s="11" t="s">
        <v>177</v>
      </c>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44">
        <f t="shared" si="29"/>
        <v>0</v>
      </c>
      <c r="BZ149" s="44">
        <f t="shared" si="27"/>
        <v>0</v>
      </c>
      <c r="CA149" s="44">
        <f t="shared" si="27"/>
        <v>0</v>
      </c>
      <c r="CB149" s="44">
        <f t="shared" si="27"/>
        <v>0</v>
      </c>
      <c r="CC149" s="44">
        <f t="shared" si="27"/>
        <v>0</v>
      </c>
      <c r="CD149" s="44">
        <f t="shared" si="27"/>
        <v>0</v>
      </c>
      <c r="CE149" s="44">
        <f t="shared" si="27"/>
        <v>0</v>
      </c>
      <c r="CF149" s="44">
        <f t="shared" si="28"/>
        <v>0</v>
      </c>
      <c r="CG149" s="44">
        <f t="shared" si="28"/>
        <v>0</v>
      </c>
      <c r="CH149" s="47"/>
    </row>
    <row r="150" spans="3:86" ht="16.2" thickBot="1" x14ac:dyDescent="0.35">
      <c r="C150" s="16" t="str">
        <f t="shared" si="30"/>
        <v>Application Developer</v>
      </c>
      <c r="D150" s="17" t="s">
        <v>116</v>
      </c>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9">
        <f t="shared" si="29"/>
        <v>0</v>
      </c>
      <c r="BZ150" s="109">
        <f t="shared" si="27"/>
        <v>0</v>
      </c>
      <c r="CA150" s="109">
        <f t="shared" si="27"/>
        <v>0</v>
      </c>
      <c r="CB150" s="109">
        <f t="shared" si="27"/>
        <v>0</v>
      </c>
      <c r="CC150" s="109">
        <f t="shared" si="27"/>
        <v>0</v>
      </c>
      <c r="CD150" s="109">
        <f t="shared" si="27"/>
        <v>0</v>
      </c>
      <c r="CE150" s="109">
        <f t="shared" si="27"/>
        <v>0</v>
      </c>
      <c r="CF150" s="109">
        <f t="shared" si="28"/>
        <v>0</v>
      </c>
      <c r="CG150" s="109">
        <f t="shared" si="28"/>
        <v>0</v>
      </c>
      <c r="CH150" s="47"/>
    </row>
    <row r="151" spans="3:86" x14ac:dyDescent="0.3">
      <c r="C151" s="14" t="str">
        <f>'Short Term Rates'!C31</f>
        <v>Business Analyst</v>
      </c>
      <c r="D151" s="15" t="s">
        <v>174</v>
      </c>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44">
        <f t="shared" si="29"/>
        <v>0</v>
      </c>
      <c r="BZ151" s="44">
        <f t="shared" si="27"/>
        <v>0</v>
      </c>
      <c r="CA151" s="44">
        <f t="shared" si="27"/>
        <v>0</v>
      </c>
      <c r="CB151" s="44">
        <f t="shared" si="27"/>
        <v>0</v>
      </c>
      <c r="CC151" s="44">
        <f t="shared" si="27"/>
        <v>0</v>
      </c>
      <c r="CD151" s="44">
        <f t="shared" si="27"/>
        <v>0</v>
      </c>
      <c r="CE151" s="44">
        <f t="shared" si="27"/>
        <v>0</v>
      </c>
      <c r="CF151" s="44">
        <f t="shared" si="28"/>
        <v>0</v>
      </c>
      <c r="CG151" s="44">
        <f t="shared" si="28"/>
        <v>0</v>
      </c>
      <c r="CH151" s="47"/>
    </row>
    <row r="152" spans="3:86" x14ac:dyDescent="0.3">
      <c r="C152" s="13" t="str">
        <f>C151</f>
        <v>Business Analyst</v>
      </c>
      <c r="D152" s="11" t="s">
        <v>175</v>
      </c>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44">
        <f t="shared" si="29"/>
        <v>0</v>
      </c>
      <c r="BZ152" s="44">
        <f t="shared" si="27"/>
        <v>0</v>
      </c>
      <c r="CA152" s="44">
        <f t="shared" si="27"/>
        <v>0</v>
      </c>
      <c r="CB152" s="44">
        <f t="shared" si="27"/>
        <v>0</v>
      </c>
      <c r="CC152" s="44">
        <f t="shared" si="27"/>
        <v>0</v>
      </c>
      <c r="CD152" s="44">
        <f t="shared" si="27"/>
        <v>0</v>
      </c>
      <c r="CE152" s="44">
        <f t="shared" si="27"/>
        <v>0</v>
      </c>
      <c r="CF152" s="44">
        <f t="shared" si="28"/>
        <v>0</v>
      </c>
      <c r="CG152" s="44">
        <f t="shared" si="28"/>
        <v>0</v>
      </c>
      <c r="CH152" s="47"/>
    </row>
    <row r="153" spans="3:86" x14ac:dyDescent="0.3">
      <c r="C153" s="13" t="str">
        <f t="shared" ref="C153:C157" si="31">C152</f>
        <v>Business Analyst</v>
      </c>
      <c r="D153" s="11" t="s">
        <v>176</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44">
        <f t="shared" si="29"/>
        <v>0</v>
      </c>
      <c r="BZ153" s="44">
        <f t="shared" si="27"/>
        <v>0</v>
      </c>
      <c r="CA153" s="44">
        <f t="shared" si="27"/>
        <v>0</v>
      </c>
      <c r="CB153" s="44">
        <f t="shared" si="27"/>
        <v>0</v>
      </c>
      <c r="CC153" s="44">
        <f t="shared" si="27"/>
        <v>0</v>
      </c>
      <c r="CD153" s="44">
        <f t="shared" si="27"/>
        <v>0</v>
      </c>
      <c r="CE153" s="44">
        <f t="shared" si="27"/>
        <v>0</v>
      </c>
      <c r="CF153" s="44">
        <f t="shared" si="28"/>
        <v>0</v>
      </c>
      <c r="CG153" s="44">
        <f t="shared" si="28"/>
        <v>0</v>
      </c>
      <c r="CH153" s="47"/>
    </row>
    <row r="154" spans="3:86" x14ac:dyDescent="0.3">
      <c r="C154" s="13" t="str">
        <f t="shared" si="31"/>
        <v>Business Analyst</v>
      </c>
      <c r="D154" s="11" t="s">
        <v>115</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44">
        <f t="shared" si="29"/>
        <v>0</v>
      </c>
      <c r="BZ154" s="44">
        <f t="shared" si="29"/>
        <v>0</v>
      </c>
      <c r="CA154" s="44">
        <f t="shared" si="29"/>
        <v>0</v>
      </c>
      <c r="CB154" s="44">
        <f t="shared" si="29"/>
        <v>0</v>
      </c>
      <c r="CC154" s="44">
        <f t="shared" si="29"/>
        <v>0</v>
      </c>
      <c r="CD154" s="44">
        <f t="shared" si="29"/>
        <v>0</v>
      </c>
      <c r="CE154" s="44">
        <f t="shared" si="29"/>
        <v>0</v>
      </c>
      <c r="CF154" s="44">
        <f t="shared" si="28"/>
        <v>0</v>
      </c>
      <c r="CG154" s="44">
        <f t="shared" si="28"/>
        <v>0</v>
      </c>
      <c r="CH154" s="47"/>
    </row>
    <row r="155" spans="3:86" x14ac:dyDescent="0.3">
      <c r="C155" s="13" t="str">
        <f t="shared" si="31"/>
        <v>Business Analyst</v>
      </c>
      <c r="D155" s="11" t="s">
        <v>117</v>
      </c>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44">
        <f t="shared" si="29"/>
        <v>0</v>
      </c>
      <c r="BZ155" s="44">
        <f t="shared" si="29"/>
        <v>0</v>
      </c>
      <c r="CA155" s="44">
        <f t="shared" si="29"/>
        <v>0</v>
      </c>
      <c r="CB155" s="44">
        <f t="shared" si="29"/>
        <v>0</v>
      </c>
      <c r="CC155" s="44">
        <f t="shared" si="29"/>
        <v>0</v>
      </c>
      <c r="CD155" s="44">
        <f t="shared" si="29"/>
        <v>0</v>
      </c>
      <c r="CE155" s="44">
        <f t="shared" si="29"/>
        <v>0</v>
      </c>
      <c r="CF155" s="44">
        <f t="shared" si="28"/>
        <v>0</v>
      </c>
      <c r="CG155" s="44">
        <f t="shared" si="28"/>
        <v>0</v>
      </c>
      <c r="CH155" s="47"/>
    </row>
    <row r="156" spans="3:86" x14ac:dyDescent="0.3">
      <c r="C156" s="13" t="str">
        <f t="shared" si="31"/>
        <v>Business Analyst</v>
      </c>
      <c r="D156" s="11" t="s">
        <v>177</v>
      </c>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44">
        <f t="shared" si="29"/>
        <v>0</v>
      </c>
      <c r="BZ156" s="44">
        <f t="shared" si="29"/>
        <v>0</v>
      </c>
      <c r="CA156" s="44">
        <f t="shared" si="29"/>
        <v>0</v>
      </c>
      <c r="CB156" s="44">
        <f t="shared" si="29"/>
        <v>0</v>
      </c>
      <c r="CC156" s="44">
        <f t="shared" si="29"/>
        <v>0</v>
      </c>
      <c r="CD156" s="44">
        <f t="shared" si="29"/>
        <v>0</v>
      </c>
      <c r="CE156" s="44">
        <f t="shared" si="29"/>
        <v>0</v>
      </c>
      <c r="CF156" s="44">
        <f t="shared" si="28"/>
        <v>0</v>
      </c>
      <c r="CG156" s="44">
        <f t="shared" si="28"/>
        <v>0</v>
      </c>
      <c r="CH156" s="47"/>
    </row>
    <row r="157" spans="3:86" ht="16.2" thickBot="1" x14ac:dyDescent="0.35">
      <c r="C157" s="16" t="str">
        <f t="shared" si="31"/>
        <v>Business Analyst</v>
      </c>
      <c r="D157" s="17" t="s">
        <v>116</v>
      </c>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9">
        <f t="shared" si="29"/>
        <v>0</v>
      </c>
      <c r="BZ157" s="109">
        <f t="shared" si="29"/>
        <v>0</v>
      </c>
      <c r="CA157" s="109">
        <f t="shared" si="29"/>
        <v>0</v>
      </c>
      <c r="CB157" s="109">
        <f t="shared" si="29"/>
        <v>0</v>
      </c>
      <c r="CC157" s="109">
        <f t="shared" si="29"/>
        <v>0</v>
      </c>
      <c r="CD157" s="109">
        <f t="shared" si="29"/>
        <v>0</v>
      </c>
      <c r="CE157" s="109">
        <f t="shared" si="29"/>
        <v>0</v>
      </c>
      <c r="CF157" s="109">
        <f t="shared" si="28"/>
        <v>0</v>
      </c>
      <c r="CG157" s="109">
        <f t="shared" si="28"/>
        <v>0</v>
      </c>
      <c r="CH157" s="47"/>
    </row>
    <row r="158" spans="3:86" x14ac:dyDescent="0.3">
      <c r="C158" s="14" t="str">
        <f>'Short Term Rates'!C32</f>
        <v>Help Desk Analyst</v>
      </c>
      <c r="D158" s="15" t="s">
        <v>174</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44">
        <f t="shared" si="29"/>
        <v>0</v>
      </c>
      <c r="BZ158" s="44">
        <f t="shared" si="29"/>
        <v>0</v>
      </c>
      <c r="CA158" s="44">
        <f t="shared" si="29"/>
        <v>0</v>
      </c>
      <c r="CB158" s="44">
        <f t="shared" si="29"/>
        <v>0</v>
      </c>
      <c r="CC158" s="44">
        <f t="shared" si="29"/>
        <v>0</v>
      </c>
      <c r="CD158" s="44">
        <f t="shared" si="29"/>
        <v>0</v>
      </c>
      <c r="CE158" s="44">
        <f t="shared" si="29"/>
        <v>0</v>
      </c>
      <c r="CF158" s="44">
        <f t="shared" si="29"/>
        <v>0</v>
      </c>
      <c r="CG158" s="44">
        <f t="shared" si="29"/>
        <v>0</v>
      </c>
      <c r="CH158" s="47"/>
    </row>
    <row r="159" spans="3:86" x14ac:dyDescent="0.3">
      <c r="C159" s="13" t="str">
        <f>C158</f>
        <v>Help Desk Analyst</v>
      </c>
      <c r="D159" s="11" t="s">
        <v>175</v>
      </c>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44">
        <f t="shared" si="29"/>
        <v>0</v>
      </c>
      <c r="BZ159" s="44">
        <f t="shared" si="29"/>
        <v>0</v>
      </c>
      <c r="CA159" s="44">
        <f t="shared" si="29"/>
        <v>0</v>
      </c>
      <c r="CB159" s="44">
        <f t="shared" si="29"/>
        <v>0</v>
      </c>
      <c r="CC159" s="44">
        <f t="shared" si="29"/>
        <v>0</v>
      </c>
      <c r="CD159" s="44">
        <f t="shared" si="29"/>
        <v>0</v>
      </c>
      <c r="CE159" s="44">
        <f t="shared" si="29"/>
        <v>0</v>
      </c>
      <c r="CF159" s="44">
        <f t="shared" si="29"/>
        <v>0</v>
      </c>
      <c r="CG159" s="44">
        <f t="shared" si="29"/>
        <v>0</v>
      </c>
      <c r="CH159" s="47"/>
    </row>
    <row r="160" spans="3:86" x14ac:dyDescent="0.3">
      <c r="C160" s="13" t="str">
        <f t="shared" ref="C160:C164" si="32">C159</f>
        <v>Help Desk Analyst</v>
      </c>
      <c r="D160" s="11" t="s">
        <v>176</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44">
        <f t="shared" si="29"/>
        <v>0</v>
      </c>
      <c r="BZ160" s="44">
        <f t="shared" si="29"/>
        <v>0</v>
      </c>
      <c r="CA160" s="44">
        <f t="shared" si="29"/>
        <v>0</v>
      </c>
      <c r="CB160" s="44">
        <f t="shared" si="29"/>
        <v>0</v>
      </c>
      <c r="CC160" s="44">
        <f t="shared" si="29"/>
        <v>0</v>
      </c>
      <c r="CD160" s="44">
        <f t="shared" si="29"/>
        <v>0</v>
      </c>
      <c r="CE160" s="44">
        <f t="shared" si="29"/>
        <v>0</v>
      </c>
      <c r="CF160" s="44">
        <f t="shared" si="29"/>
        <v>0</v>
      </c>
      <c r="CG160" s="44">
        <f t="shared" si="29"/>
        <v>0</v>
      </c>
      <c r="CH160" s="47"/>
    </row>
    <row r="161" spans="3:86" x14ac:dyDescent="0.3">
      <c r="C161" s="13" t="str">
        <f t="shared" si="32"/>
        <v>Help Desk Analyst</v>
      </c>
      <c r="D161" s="11" t="s">
        <v>115</v>
      </c>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44">
        <f t="shared" si="29"/>
        <v>0</v>
      </c>
      <c r="BZ161" s="44">
        <f t="shared" si="29"/>
        <v>0</v>
      </c>
      <c r="CA161" s="44">
        <f t="shared" si="29"/>
        <v>0</v>
      </c>
      <c r="CB161" s="44">
        <f t="shared" si="29"/>
        <v>0</v>
      </c>
      <c r="CC161" s="44">
        <f t="shared" si="29"/>
        <v>0</v>
      </c>
      <c r="CD161" s="44">
        <f t="shared" si="29"/>
        <v>0</v>
      </c>
      <c r="CE161" s="44">
        <f t="shared" si="29"/>
        <v>0</v>
      </c>
      <c r="CF161" s="44">
        <f t="shared" si="29"/>
        <v>0</v>
      </c>
      <c r="CG161" s="44">
        <f t="shared" si="29"/>
        <v>0</v>
      </c>
      <c r="CH161" s="47"/>
    </row>
    <row r="162" spans="3:86" x14ac:dyDescent="0.3">
      <c r="C162" s="13" t="str">
        <f t="shared" si="32"/>
        <v>Help Desk Analyst</v>
      </c>
      <c r="D162" s="11" t="s">
        <v>117</v>
      </c>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44">
        <f t="shared" si="29"/>
        <v>0</v>
      </c>
      <c r="BZ162" s="44">
        <f t="shared" si="29"/>
        <v>0</v>
      </c>
      <c r="CA162" s="44">
        <f t="shared" si="29"/>
        <v>0</v>
      </c>
      <c r="CB162" s="44">
        <f t="shared" si="29"/>
        <v>0</v>
      </c>
      <c r="CC162" s="44">
        <f t="shared" si="29"/>
        <v>0</v>
      </c>
      <c r="CD162" s="44">
        <f t="shared" si="29"/>
        <v>0</v>
      </c>
      <c r="CE162" s="44">
        <f t="shared" si="29"/>
        <v>0</v>
      </c>
      <c r="CF162" s="44">
        <f t="shared" si="29"/>
        <v>0</v>
      </c>
      <c r="CG162" s="44">
        <f t="shared" si="29"/>
        <v>0</v>
      </c>
      <c r="CH162" s="47"/>
    </row>
    <row r="163" spans="3:86" x14ac:dyDescent="0.3">
      <c r="C163" s="13" t="str">
        <f t="shared" si="32"/>
        <v>Help Desk Analyst</v>
      </c>
      <c r="D163" s="11" t="s">
        <v>177</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44">
        <f t="shared" si="29"/>
        <v>0</v>
      </c>
      <c r="BZ163" s="44">
        <f t="shared" si="29"/>
        <v>0</v>
      </c>
      <c r="CA163" s="44">
        <f t="shared" si="29"/>
        <v>0</v>
      </c>
      <c r="CB163" s="44">
        <f t="shared" si="29"/>
        <v>0</v>
      </c>
      <c r="CC163" s="44">
        <f t="shared" si="29"/>
        <v>0</v>
      </c>
      <c r="CD163" s="44">
        <f t="shared" si="29"/>
        <v>0</v>
      </c>
      <c r="CE163" s="44">
        <f t="shared" si="29"/>
        <v>0</v>
      </c>
      <c r="CF163" s="44">
        <f t="shared" si="29"/>
        <v>0</v>
      </c>
      <c r="CG163" s="44">
        <f t="shared" si="29"/>
        <v>0</v>
      </c>
      <c r="CH163" s="47"/>
    </row>
    <row r="164" spans="3:86" ht="16.2" thickBot="1" x14ac:dyDescent="0.35">
      <c r="C164" s="16" t="str">
        <f t="shared" si="32"/>
        <v>Help Desk Analyst</v>
      </c>
      <c r="D164" s="17" t="s">
        <v>116</v>
      </c>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9">
        <f t="shared" si="29"/>
        <v>0</v>
      </c>
      <c r="BZ164" s="109">
        <f t="shared" si="29"/>
        <v>0</v>
      </c>
      <c r="CA164" s="109">
        <f t="shared" si="29"/>
        <v>0</v>
      </c>
      <c r="CB164" s="109">
        <f t="shared" si="29"/>
        <v>0</v>
      </c>
      <c r="CC164" s="109">
        <f t="shared" si="29"/>
        <v>0</v>
      </c>
      <c r="CD164" s="109">
        <f t="shared" si="29"/>
        <v>0</v>
      </c>
      <c r="CE164" s="109">
        <f t="shared" si="29"/>
        <v>0</v>
      </c>
      <c r="CF164" s="109">
        <f t="shared" si="29"/>
        <v>0</v>
      </c>
      <c r="CG164" s="109">
        <f t="shared" si="29"/>
        <v>0</v>
      </c>
      <c r="CH164" s="47"/>
    </row>
    <row r="165" spans="3:86" x14ac:dyDescent="0.3">
      <c r="C165" s="14" t="str">
        <f>'Short Term Rates'!C33</f>
        <v xml:space="preserve">Management Consultant </v>
      </c>
      <c r="D165" s="15" t="s">
        <v>174</v>
      </c>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44">
        <f t="shared" ref="BY165:CG178" si="33">SUMIFS($E165:$BX165, $E$9:$BX$9,BY$9, $E$10:$BX$10, BY$10)</f>
        <v>0</v>
      </c>
      <c r="BZ165" s="44">
        <f t="shared" si="33"/>
        <v>0</v>
      </c>
      <c r="CA165" s="44">
        <f t="shared" si="33"/>
        <v>0</v>
      </c>
      <c r="CB165" s="44">
        <f t="shared" si="33"/>
        <v>0</v>
      </c>
      <c r="CC165" s="44">
        <f t="shared" si="33"/>
        <v>0</v>
      </c>
      <c r="CD165" s="44">
        <f t="shared" si="33"/>
        <v>0</v>
      </c>
      <c r="CE165" s="44">
        <f t="shared" si="33"/>
        <v>0</v>
      </c>
      <c r="CF165" s="44">
        <f t="shared" si="33"/>
        <v>0</v>
      </c>
      <c r="CG165" s="44">
        <f t="shared" si="33"/>
        <v>0</v>
      </c>
      <c r="CH165" s="47"/>
    </row>
    <row r="166" spans="3:86" x14ac:dyDescent="0.3">
      <c r="C166" s="13" t="str">
        <f>C165</f>
        <v xml:space="preserve">Management Consultant </v>
      </c>
      <c r="D166" s="11" t="s">
        <v>175</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44">
        <f t="shared" si="33"/>
        <v>0</v>
      </c>
      <c r="BZ166" s="44">
        <f t="shared" si="33"/>
        <v>0</v>
      </c>
      <c r="CA166" s="44">
        <f t="shared" si="33"/>
        <v>0</v>
      </c>
      <c r="CB166" s="44">
        <f t="shared" si="33"/>
        <v>0</v>
      </c>
      <c r="CC166" s="44">
        <f t="shared" si="33"/>
        <v>0</v>
      </c>
      <c r="CD166" s="44">
        <f t="shared" si="33"/>
        <v>0</v>
      </c>
      <c r="CE166" s="44">
        <f t="shared" si="33"/>
        <v>0</v>
      </c>
      <c r="CF166" s="44">
        <f t="shared" si="33"/>
        <v>0</v>
      </c>
      <c r="CG166" s="44">
        <f t="shared" si="33"/>
        <v>0</v>
      </c>
      <c r="CH166" s="47"/>
    </row>
    <row r="167" spans="3:86" x14ac:dyDescent="0.3">
      <c r="C167" s="13" t="str">
        <f t="shared" ref="C167:C171" si="34">C166</f>
        <v xml:space="preserve">Management Consultant </v>
      </c>
      <c r="D167" s="11" t="s">
        <v>176</v>
      </c>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44">
        <f t="shared" si="33"/>
        <v>0</v>
      </c>
      <c r="BZ167" s="44">
        <f t="shared" si="33"/>
        <v>0</v>
      </c>
      <c r="CA167" s="44">
        <f t="shared" si="33"/>
        <v>0</v>
      </c>
      <c r="CB167" s="44">
        <f t="shared" si="33"/>
        <v>0</v>
      </c>
      <c r="CC167" s="44">
        <f t="shared" si="33"/>
        <v>0</v>
      </c>
      <c r="CD167" s="44">
        <f t="shared" si="33"/>
        <v>0</v>
      </c>
      <c r="CE167" s="44">
        <f t="shared" si="33"/>
        <v>0</v>
      </c>
      <c r="CF167" s="44">
        <f t="shared" si="33"/>
        <v>0</v>
      </c>
      <c r="CG167" s="44">
        <f t="shared" si="33"/>
        <v>0</v>
      </c>
      <c r="CH167" s="47"/>
    </row>
    <row r="168" spans="3:86" x14ac:dyDescent="0.3">
      <c r="C168" s="13" t="str">
        <f t="shared" si="34"/>
        <v xml:space="preserve">Management Consultant </v>
      </c>
      <c r="D168" s="11" t="s">
        <v>115</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44">
        <f t="shared" si="33"/>
        <v>0</v>
      </c>
      <c r="BZ168" s="44">
        <f t="shared" si="33"/>
        <v>0</v>
      </c>
      <c r="CA168" s="44">
        <f t="shared" si="33"/>
        <v>0</v>
      </c>
      <c r="CB168" s="44">
        <f t="shared" si="33"/>
        <v>0</v>
      </c>
      <c r="CC168" s="44">
        <f t="shared" si="33"/>
        <v>0</v>
      </c>
      <c r="CD168" s="44">
        <f t="shared" si="33"/>
        <v>0</v>
      </c>
      <c r="CE168" s="44">
        <f t="shared" si="33"/>
        <v>0</v>
      </c>
      <c r="CF168" s="44">
        <f t="shared" si="33"/>
        <v>0</v>
      </c>
      <c r="CG168" s="44">
        <f t="shared" si="33"/>
        <v>0</v>
      </c>
      <c r="CH168" s="47"/>
    </row>
    <row r="169" spans="3:86" x14ac:dyDescent="0.3">
      <c r="C169" s="13" t="str">
        <f t="shared" si="34"/>
        <v xml:space="preserve">Management Consultant </v>
      </c>
      <c r="D169" s="11" t="s">
        <v>117</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44">
        <f t="shared" si="33"/>
        <v>0</v>
      </c>
      <c r="BZ169" s="44">
        <f t="shared" si="33"/>
        <v>0</v>
      </c>
      <c r="CA169" s="44">
        <f t="shared" si="33"/>
        <v>0</v>
      </c>
      <c r="CB169" s="44">
        <f t="shared" si="33"/>
        <v>0</v>
      </c>
      <c r="CC169" s="44">
        <f t="shared" si="33"/>
        <v>0</v>
      </c>
      <c r="CD169" s="44">
        <f t="shared" si="33"/>
        <v>0</v>
      </c>
      <c r="CE169" s="44">
        <f t="shared" si="33"/>
        <v>0</v>
      </c>
      <c r="CF169" s="44">
        <f t="shared" si="33"/>
        <v>0</v>
      </c>
      <c r="CG169" s="44">
        <f t="shared" si="33"/>
        <v>0</v>
      </c>
      <c r="CH169" s="47"/>
    </row>
    <row r="170" spans="3:86" x14ac:dyDescent="0.3">
      <c r="C170" s="13" t="str">
        <f t="shared" si="34"/>
        <v xml:space="preserve">Management Consultant </v>
      </c>
      <c r="D170" s="11" t="s">
        <v>177</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44">
        <f t="shared" si="33"/>
        <v>0</v>
      </c>
      <c r="BZ170" s="44">
        <f t="shared" si="33"/>
        <v>0</v>
      </c>
      <c r="CA170" s="44">
        <f t="shared" si="33"/>
        <v>0</v>
      </c>
      <c r="CB170" s="44">
        <f t="shared" si="33"/>
        <v>0</v>
      </c>
      <c r="CC170" s="44">
        <f t="shared" si="33"/>
        <v>0</v>
      </c>
      <c r="CD170" s="44">
        <f t="shared" si="33"/>
        <v>0</v>
      </c>
      <c r="CE170" s="44">
        <f t="shared" si="33"/>
        <v>0</v>
      </c>
      <c r="CF170" s="44">
        <f t="shared" si="33"/>
        <v>0</v>
      </c>
      <c r="CG170" s="44">
        <f t="shared" si="33"/>
        <v>0</v>
      </c>
      <c r="CH170" s="47"/>
    </row>
    <row r="171" spans="3:86" ht="16.2" thickBot="1" x14ac:dyDescent="0.35">
      <c r="C171" s="16" t="str">
        <f t="shared" si="34"/>
        <v xml:space="preserve">Management Consultant </v>
      </c>
      <c r="D171" s="17" t="s">
        <v>116</v>
      </c>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9">
        <f t="shared" si="33"/>
        <v>0</v>
      </c>
      <c r="BZ171" s="109">
        <f t="shared" si="33"/>
        <v>0</v>
      </c>
      <c r="CA171" s="109">
        <f t="shared" si="33"/>
        <v>0</v>
      </c>
      <c r="CB171" s="109">
        <f t="shared" si="33"/>
        <v>0</v>
      </c>
      <c r="CC171" s="109">
        <f t="shared" si="33"/>
        <v>0</v>
      </c>
      <c r="CD171" s="109">
        <f t="shared" si="33"/>
        <v>0</v>
      </c>
      <c r="CE171" s="109">
        <f t="shared" si="33"/>
        <v>0</v>
      </c>
      <c r="CF171" s="109">
        <f t="shared" si="33"/>
        <v>0</v>
      </c>
      <c r="CG171" s="109">
        <f t="shared" si="33"/>
        <v>0</v>
      </c>
      <c r="CH171" s="47"/>
    </row>
    <row r="172" spans="3:86" x14ac:dyDescent="0.3">
      <c r="C172" s="14" t="str">
        <f>'Short Term Rates'!C34</f>
        <v>Project Manager</v>
      </c>
      <c r="D172" s="15" t="s">
        <v>174</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44">
        <f t="shared" si="33"/>
        <v>0</v>
      </c>
      <c r="BZ172" s="44">
        <f t="shared" si="33"/>
        <v>0</v>
      </c>
      <c r="CA172" s="44">
        <f t="shared" si="33"/>
        <v>0</v>
      </c>
      <c r="CB172" s="44">
        <f t="shared" si="33"/>
        <v>0</v>
      </c>
      <c r="CC172" s="44">
        <f t="shared" si="33"/>
        <v>0</v>
      </c>
      <c r="CD172" s="44">
        <f t="shared" si="33"/>
        <v>0</v>
      </c>
      <c r="CE172" s="44">
        <f t="shared" si="33"/>
        <v>0</v>
      </c>
      <c r="CF172" s="44">
        <f t="shared" si="33"/>
        <v>0</v>
      </c>
      <c r="CG172" s="44">
        <f t="shared" si="33"/>
        <v>0</v>
      </c>
      <c r="CH172" s="47"/>
    </row>
    <row r="173" spans="3:86" x14ac:dyDescent="0.3">
      <c r="C173" s="13" t="str">
        <f>C172</f>
        <v>Project Manager</v>
      </c>
      <c r="D173" s="11" t="s">
        <v>175</v>
      </c>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44">
        <f t="shared" si="33"/>
        <v>0</v>
      </c>
      <c r="BZ173" s="44">
        <f t="shared" si="33"/>
        <v>0</v>
      </c>
      <c r="CA173" s="44">
        <f t="shared" si="33"/>
        <v>0</v>
      </c>
      <c r="CB173" s="44">
        <f t="shared" si="33"/>
        <v>0</v>
      </c>
      <c r="CC173" s="44">
        <f t="shared" si="33"/>
        <v>0</v>
      </c>
      <c r="CD173" s="44">
        <f t="shared" si="33"/>
        <v>0</v>
      </c>
      <c r="CE173" s="44">
        <f t="shared" si="33"/>
        <v>0</v>
      </c>
      <c r="CF173" s="44">
        <f t="shared" si="33"/>
        <v>0</v>
      </c>
      <c r="CG173" s="44">
        <f t="shared" si="33"/>
        <v>0</v>
      </c>
      <c r="CH173" s="47"/>
    </row>
    <row r="174" spans="3:86" x14ac:dyDescent="0.3">
      <c r="C174" s="13" t="str">
        <f t="shared" ref="C174:C178" si="35">C173</f>
        <v>Project Manager</v>
      </c>
      <c r="D174" s="11" t="s">
        <v>176</v>
      </c>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44">
        <f t="shared" si="33"/>
        <v>0</v>
      </c>
      <c r="BZ174" s="44">
        <f t="shared" si="33"/>
        <v>0</v>
      </c>
      <c r="CA174" s="44">
        <f t="shared" si="33"/>
        <v>0</v>
      </c>
      <c r="CB174" s="44">
        <f t="shared" si="33"/>
        <v>0</v>
      </c>
      <c r="CC174" s="44">
        <f t="shared" si="33"/>
        <v>0</v>
      </c>
      <c r="CD174" s="44">
        <f t="shared" si="33"/>
        <v>0</v>
      </c>
      <c r="CE174" s="44">
        <f t="shared" ref="CE174:CG185" si="36">SUMIFS($E174:$BX174, $E$9:$BX$9,CE$9, $E$10:$BX$10, CE$10)</f>
        <v>0</v>
      </c>
      <c r="CF174" s="44">
        <f t="shared" si="36"/>
        <v>0</v>
      </c>
      <c r="CG174" s="44">
        <f t="shared" si="36"/>
        <v>0</v>
      </c>
      <c r="CH174" s="47"/>
    </row>
    <row r="175" spans="3:86" x14ac:dyDescent="0.3">
      <c r="C175" s="13" t="str">
        <f t="shared" si="35"/>
        <v>Project Manager</v>
      </c>
      <c r="D175" s="11" t="s">
        <v>115</v>
      </c>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44">
        <f t="shared" si="33"/>
        <v>0</v>
      </c>
      <c r="BZ175" s="44">
        <f t="shared" si="33"/>
        <v>0</v>
      </c>
      <c r="CA175" s="44">
        <f t="shared" si="33"/>
        <v>0</v>
      </c>
      <c r="CB175" s="44">
        <f t="shared" si="33"/>
        <v>0</v>
      </c>
      <c r="CC175" s="44">
        <f t="shared" si="33"/>
        <v>0</v>
      </c>
      <c r="CD175" s="44">
        <f t="shared" si="33"/>
        <v>0</v>
      </c>
      <c r="CE175" s="44">
        <f t="shared" si="36"/>
        <v>0</v>
      </c>
      <c r="CF175" s="44">
        <f t="shared" si="36"/>
        <v>0</v>
      </c>
      <c r="CG175" s="44">
        <f t="shared" si="36"/>
        <v>0</v>
      </c>
      <c r="CH175" s="47"/>
    </row>
    <row r="176" spans="3:86" x14ac:dyDescent="0.3">
      <c r="C176" s="13" t="str">
        <f t="shared" si="35"/>
        <v>Project Manager</v>
      </c>
      <c r="D176" s="11" t="s">
        <v>117</v>
      </c>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44">
        <f t="shared" si="33"/>
        <v>0</v>
      </c>
      <c r="BZ176" s="44">
        <f t="shared" si="33"/>
        <v>0</v>
      </c>
      <c r="CA176" s="44">
        <f t="shared" si="33"/>
        <v>0</v>
      </c>
      <c r="CB176" s="44">
        <f t="shared" si="33"/>
        <v>0</v>
      </c>
      <c r="CC176" s="44">
        <f t="shared" si="33"/>
        <v>0</v>
      </c>
      <c r="CD176" s="44">
        <f t="shared" si="33"/>
        <v>0</v>
      </c>
      <c r="CE176" s="44">
        <f t="shared" si="36"/>
        <v>0</v>
      </c>
      <c r="CF176" s="44">
        <f t="shared" si="36"/>
        <v>0</v>
      </c>
      <c r="CG176" s="44">
        <f t="shared" si="36"/>
        <v>0</v>
      </c>
      <c r="CH176" s="47"/>
    </row>
    <row r="177" spans="3:86" x14ac:dyDescent="0.3">
      <c r="C177" s="13" t="str">
        <f t="shared" si="35"/>
        <v>Project Manager</v>
      </c>
      <c r="D177" s="11" t="s">
        <v>177</v>
      </c>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44">
        <f t="shared" si="33"/>
        <v>0</v>
      </c>
      <c r="BZ177" s="44">
        <f t="shared" si="33"/>
        <v>0</v>
      </c>
      <c r="CA177" s="44">
        <f t="shared" si="33"/>
        <v>0</v>
      </c>
      <c r="CB177" s="44">
        <f t="shared" si="33"/>
        <v>0</v>
      </c>
      <c r="CC177" s="44">
        <f t="shared" si="33"/>
        <v>0</v>
      </c>
      <c r="CD177" s="44">
        <f t="shared" si="33"/>
        <v>0</v>
      </c>
      <c r="CE177" s="44">
        <f t="shared" si="36"/>
        <v>0</v>
      </c>
      <c r="CF177" s="44">
        <f t="shared" si="36"/>
        <v>0</v>
      </c>
      <c r="CG177" s="44">
        <f t="shared" si="36"/>
        <v>0</v>
      </c>
      <c r="CH177" s="47"/>
    </row>
    <row r="178" spans="3:86" ht="16.2" thickBot="1" x14ac:dyDescent="0.35">
      <c r="C178" s="16" t="str">
        <f t="shared" si="35"/>
        <v>Project Manager</v>
      </c>
      <c r="D178" s="17" t="s">
        <v>116</v>
      </c>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9">
        <f t="shared" si="33"/>
        <v>0</v>
      </c>
      <c r="BZ178" s="109">
        <f t="shared" si="33"/>
        <v>0</v>
      </c>
      <c r="CA178" s="109">
        <f t="shared" si="33"/>
        <v>0</v>
      </c>
      <c r="CB178" s="109">
        <f t="shared" si="33"/>
        <v>0</v>
      </c>
      <c r="CC178" s="109">
        <f t="shared" si="33"/>
        <v>0</v>
      </c>
      <c r="CD178" s="109">
        <f t="shared" si="33"/>
        <v>0</v>
      </c>
      <c r="CE178" s="109">
        <f t="shared" si="36"/>
        <v>0</v>
      </c>
      <c r="CF178" s="109">
        <f t="shared" si="36"/>
        <v>0</v>
      </c>
      <c r="CG178" s="109">
        <f t="shared" si="36"/>
        <v>0</v>
      </c>
      <c r="CH178" s="47"/>
    </row>
    <row r="179" spans="3:86" x14ac:dyDescent="0.3">
      <c r="C179" s="14" t="str">
        <f>'Short Term Rates'!C35</f>
        <v xml:space="preserve">Systems/Technical Analyst </v>
      </c>
      <c r="D179" s="15" t="s">
        <v>174</v>
      </c>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44">
        <f t="shared" ref="BY179:CG192" si="37">SUMIFS($E179:$BX179, $E$9:$BX$9,BY$9, $E$10:$BX$10, BY$10)</f>
        <v>0</v>
      </c>
      <c r="BZ179" s="44">
        <f t="shared" si="37"/>
        <v>0</v>
      </c>
      <c r="CA179" s="44">
        <f t="shared" si="37"/>
        <v>0</v>
      </c>
      <c r="CB179" s="44">
        <f t="shared" si="37"/>
        <v>0</v>
      </c>
      <c r="CC179" s="44">
        <f t="shared" si="37"/>
        <v>0</v>
      </c>
      <c r="CD179" s="44">
        <f t="shared" si="37"/>
        <v>0</v>
      </c>
      <c r="CE179" s="44">
        <f t="shared" si="36"/>
        <v>0</v>
      </c>
      <c r="CF179" s="44">
        <f t="shared" si="36"/>
        <v>0</v>
      </c>
      <c r="CG179" s="44">
        <f t="shared" si="36"/>
        <v>0</v>
      </c>
      <c r="CH179" s="47"/>
    </row>
    <row r="180" spans="3:86" x14ac:dyDescent="0.3">
      <c r="C180" s="13" t="str">
        <f>C179</f>
        <v xml:space="preserve">Systems/Technical Analyst </v>
      </c>
      <c r="D180" s="11" t="s">
        <v>175</v>
      </c>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44">
        <f t="shared" si="37"/>
        <v>0</v>
      </c>
      <c r="BZ180" s="44">
        <f t="shared" si="37"/>
        <v>0</v>
      </c>
      <c r="CA180" s="44">
        <f t="shared" si="37"/>
        <v>0</v>
      </c>
      <c r="CB180" s="44">
        <f t="shared" si="37"/>
        <v>0</v>
      </c>
      <c r="CC180" s="44">
        <f t="shared" si="37"/>
        <v>0</v>
      </c>
      <c r="CD180" s="44">
        <f t="shared" si="37"/>
        <v>0</v>
      </c>
      <c r="CE180" s="44">
        <f t="shared" si="36"/>
        <v>0</v>
      </c>
      <c r="CF180" s="44">
        <f t="shared" si="36"/>
        <v>0</v>
      </c>
      <c r="CG180" s="44">
        <f t="shared" si="36"/>
        <v>0</v>
      </c>
      <c r="CH180" s="47"/>
    </row>
    <row r="181" spans="3:86" x14ac:dyDescent="0.3">
      <c r="C181" s="13" t="str">
        <f t="shared" ref="C181:C185" si="38">C180</f>
        <v xml:space="preserve">Systems/Technical Analyst </v>
      </c>
      <c r="D181" s="11" t="s">
        <v>176</v>
      </c>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44">
        <f t="shared" si="37"/>
        <v>0</v>
      </c>
      <c r="BZ181" s="44">
        <f t="shared" si="37"/>
        <v>0</v>
      </c>
      <c r="CA181" s="44">
        <f t="shared" si="37"/>
        <v>0</v>
      </c>
      <c r="CB181" s="44">
        <f t="shared" si="37"/>
        <v>0</v>
      </c>
      <c r="CC181" s="44">
        <f t="shared" si="37"/>
        <v>0</v>
      </c>
      <c r="CD181" s="44">
        <f t="shared" si="37"/>
        <v>0</v>
      </c>
      <c r="CE181" s="44">
        <f t="shared" si="36"/>
        <v>0</v>
      </c>
      <c r="CF181" s="44">
        <f t="shared" si="36"/>
        <v>0</v>
      </c>
      <c r="CG181" s="44">
        <f t="shared" si="36"/>
        <v>0</v>
      </c>
      <c r="CH181" s="47"/>
    </row>
    <row r="182" spans="3:86" x14ac:dyDescent="0.3">
      <c r="C182" s="13" t="str">
        <f t="shared" si="38"/>
        <v xml:space="preserve">Systems/Technical Analyst </v>
      </c>
      <c r="D182" s="11" t="s">
        <v>115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44">
        <f t="shared" si="37"/>
        <v>0</v>
      </c>
      <c r="BZ182" s="44">
        <f t="shared" si="37"/>
        <v>0</v>
      </c>
      <c r="CA182" s="44">
        <f t="shared" si="37"/>
        <v>0</v>
      </c>
      <c r="CB182" s="44">
        <f t="shared" si="37"/>
        <v>0</v>
      </c>
      <c r="CC182" s="44">
        <f t="shared" si="37"/>
        <v>0</v>
      </c>
      <c r="CD182" s="44">
        <f t="shared" si="37"/>
        <v>0</v>
      </c>
      <c r="CE182" s="44">
        <f t="shared" si="36"/>
        <v>0</v>
      </c>
      <c r="CF182" s="44">
        <f t="shared" si="36"/>
        <v>0</v>
      </c>
      <c r="CG182" s="44">
        <f t="shared" si="36"/>
        <v>0</v>
      </c>
      <c r="CH182" s="47"/>
    </row>
    <row r="183" spans="3:86" x14ac:dyDescent="0.3">
      <c r="C183" s="13" t="str">
        <f t="shared" si="38"/>
        <v xml:space="preserve">Systems/Technical Analyst </v>
      </c>
      <c r="D183" s="11" t="s">
        <v>117</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44">
        <f t="shared" si="37"/>
        <v>0</v>
      </c>
      <c r="BZ183" s="44">
        <f t="shared" si="37"/>
        <v>0</v>
      </c>
      <c r="CA183" s="44">
        <f t="shared" si="37"/>
        <v>0</v>
      </c>
      <c r="CB183" s="44">
        <f t="shared" si="37"/>
        <v>0</v>
      </c>
      <c r="CC183" s="44">
        <f t="shared" si="37"/>
        <v>0</v>
      </c>
      <c r="CD183" s="44">
        <f t="shared" si="37"/>
        <v>0</v>
      </c>
      <c r="CE183" s="44">
        <f t="shared" si="36"/>
        <v>0</v>
      </c>
      <c r="CF183" s="44">
        <f t="shared" si="36"/>
        <v>0</v>
      </c>
      <c r="CG183" s="44">
        <f t="shared" si="36"/>
        <v>0</v>
      </c>
      <c r="CH183" s="47"/>
    </row>
    <row r="184" spans="3:86" x14ac:dyDescent="0.3">
      <c r="C184" s="13" t="str">
        <f t="shared" si="38"/>
        <v xml:space="preserve">Systems/Technical Analyst </v>
      </c>
      <c r="D184" s="11" t="s">
        <v>177</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44">
        <f t="shared" si="37"/>
        <v>0</v>
      </c>
      <c r="BZ184" s="44">
        <f t="shared" si="37"/>
        <v>0</v>
      </c>
      <c r="CA184" s="44">
        <f t="shared" si="37"/>
        <v>0</v>
      </c>
      <c r="CB184" s="44">
        <f t="shared" si="37"/>
        <v>0</v>
      </c>
      <c r="CC184" s="44">
        <f t="shared" si="37"/>
        <v>0</v>
      </c>
      <c r="CD184" s="44">
        <f t="shared" si="37"/>
        <v>0</v>
      </c>
      <c r="CE184" s="44">
        <f t="shared" si="36"/>
        <v>0</v>
      </c>
      <c r="CF184" s="44">
        <f t="shared" si="36"/>
        <v>0</v>
      </c>
      <c r="CG184" s="44">
        <f t="shared" si="36"/>
        <v>0</v>
      </c>
      <c r="CH184" s="47"/>
    </row>
    <row r="185" spans="3:86" ht="16.2" thickBot="1" x14ac:dyDescent="0.35">
      <c r="C185" s="16" t="str">
        <f t="shared" si="38"/>
        <v xml:space="preserve">Systems/Technical Analyst </v>
      </c>
      <c r="D185" s="17" t="s">
        <v>116</v>
      </c>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9">
        <f t="shared" si="37"/>
        <v>0</v>
      </c>
      <c r="BZ185" s="109">
        <f t="shared" si="37"/>
        <v>0</v>
      </c>
      <c r="CA185" s="109">
        <f t="shared" si="37"/>
        <v>0</v>
      </c>
      <c r="CB185" s="109">
        <f t="shared" si="37"/>
        <v>0</v>
      </c>
      <c r="CC185" s="109">
        <f t="shared" si="37"/>
        <v>0</v>
      </c>
      <c r="CD185" s="109">
        <f t="shared" si="37"/>
        <v>0</v>
      </c>
      <c r="CE185" s="109">
        <f t="shared" si="36"/>
        <v>0</v>
      </c>
      <c r="CF185" s="109">
        <f t="shared" si="36"/>
        <v>0</v>
      </c>
      <c r="CG185" s="109">
        <f t="shared" si="36"/>
        <v>0</v>
      </c>
      <c r="CH185" s="47"/>
    </row>
    <row r="186" spans="3:86" x14ac:dyDescent="0.3">
      <c r="C186" s="14" t="str">
        <f>'Short Term Rates'!C36</f>
        <v>Tester</v>
      </c>
      <c r="D186" s="15" t="s">
        <v>174</v>
      </c>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44">
        <f t="shared" si="37"/>
        <v>0</v>
      </c>
      <c r="BZ186" s="44">
        <f t="shared" si="37"/>
        <v>0</v>
      </c>
      <c r="CA186" s="44">
        <f t="shared" si="37"/>
        <v>0</v>
      </c>
      <c r="CB186" s="44">
        <f t="shared" si="37"/>
        <v>0</v>
      </c>
      <c r="CC186" s="44">
        <f t="shared" si="37"/>
        <v>0</v>
      </c>
      <c r="CD186" s="44">
        <f t="shared" si="37"/>
        <v>0</v>
      </c>
      <c r="CE186" s="44">
        <f t="shared" si="37"/>
        <v>0</v>
      </c>
      <c r="CF186" s="44">
        <f t="shared" si="37"/>
        <v>0</v>
      </c>
      <c r="CG186" s="44">
        <f t="shared" si="37"/>
        <v>0</v>
      </c>
      <c r="CH186" s="47"/>
    </row>
    <row r="187" spans="3:86" x14ac:dyDescent="0.3">
      <c r="C187" s="13" t="str">
        <f>C186</f>
        <v>Tester</v>
      </c>
      <c r="D187" s="11" t="s">
        <v>175</v>
      </c>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44">
        <f t="shared" si="37"/>
        <v>0</v>
      </c>
      <c r="BZ187" s="44">
        <f t="shared" si="37"/>
        <v>0</v>
      </c>
      <c r="CA187" s="44">
        <f t="shared" si="37"/>
        <v>0</v>
      </c>
      <c r="CB187" s="44">
        <f t="shared" si="37"/>
        <v>0</v>
      </c>
      <c r="CC187" s="44">
        <f t="shared" si="37"/>
        <v>0</v>
      </c>
      <c r="CD187" s="44">
        <f t="shared" si="37"/>
        <v>0</v>
      </c>
      <c r="CE187" s="44">
        <f t="shared" si="37"/>
        <v>0</v>
      </c>
      <c r="CF187" s="44">
        <f t="shared" si="37"/>
        <v>0</v>
      </c>
      <c r="CG187" s="44">
        <f t="shared" si="37"/>
        <v>0</v>
      </c>
      <c r="CH187" s="47"/>
    </row>
    <row r="188" spans="3:86" x14ac:dyDescent="0.3">
      <c r="C188" s="13" t="str">
        <f t="shared" ref="C188:C192" si="39">C187</f>
        <v>Tester</v>
      </c>
      <c r="D188" s="11" t="s">
        <v>176</v>
      </c>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44">
        <f t="shared" si="37"/>
        <v>0</v>
      </c>
      <c r="BZ188" s="44">
        <f t="shared" si="37"/>
        <v>0</v>
      </c>
      <c r="CA188" s="44">
        <f t="shared" si="37"/>
        <v>0</v>
      </c>
      <c r="CB188" s="44">
        <f t="shared" si="37"/>
        <v>0</v>
      </c>
      <c r="CC188" s="44">
        <f t="shared" si="37"/>
        <v>0</v>
      </c>
      <c r="CD188" s="44">
        <f t="shared" si="37"/>
        <v>0</v>
      </c>
      <c r="CE188" s="44">
        <f t="shared" si="37"/>
        <v>0</v>
      </c>
      <c r="CF188" s="44">
        <f t="shared" si="37"/>
        <v>0</v>
      </c>
      <c r="CG188" s="44">
        <f t="shared" si="37"/>
        <v>0</v>
      </c>
      <c r="CH188" s="47"/>
    </row>
    <row r="189" spans="3:86" x14ac:dyDescent="0.3">
      <c r="C189" s="13" t="str">
        <f t="shared" si="39"/>
        <v>Tester</v>
      </c>
      <c r="D189" s="11" t="s">
        <v>115</v>
      </c>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44">
        <f t="shared" si="37"/>
        <v>0</v>
      </c>
      <c r="BZ189" s="44">
        <f t="shared" si="37"/>
        <v>0</v>
      </c>
      <c r="CA189" s="44">
        <f t="shared" si="37"/>
        <v>0</v>
      </c>
      <c r="CB189" s="44">
        <f t="shared" si="37"/>
        <v>0</v>
      </c>
      <c r="CC189" s="44">
        <f t="shared" si="37"/>
        <v>0</v>
      </c>
      <c r="CD189" s="44">
        <f t="shared" si="37"/>
        <v>0</v>
      </c>
      <c r="CE189" s="44">
        <f t="shared" si="37"/>
        <v>0</v>
      </c>
      <c r="CF189" s="44">
        <f t="shared" si="37"/>
        <v>0</v>
      </c>
      <c r="CG189" s="44">
        <f t="shared" si="37"/>
        <v>0</v>
      </c>
      <c r="CH189" s="47"/>
    </row>
    <row r="190" spans="3:86" x14ac:dyDescent="0.3">
      <c r="C190" s="13" t="str">
        <f t="shared" si="39"/>
        <v>Tester</v>
      </c>
      <c r="D190" s="11" t="s">
        <v>117</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44">
        <f t="shared" si="37"/>
        <v>0</v>
      </c>
      <c r="BZ190" s="44">
        <f t="shared" si="37"/>
        <v>0</v>
      </c>
      <c r="CA190" s="44">
        <f t="shared" si="37"/>
        <v>0</v>
      </c>
      <c r="CB190" s="44">
        <f t="shared" si="37"/>
        <v>0</v>
      </c>
      <c r="CC190" s="44">
        <f t="shared" si="37"/>
        <v>0</v>
      </c>
      <c r="CD190" s="44">
        <f t="shared" si="37"/>
        <v>0</v>
      </c>
      <c r="CE190" s="44">
        <f t="shared" si="37"/>
        <v>0</v>
      </c>
      <c r="CF190" s="44">
        <f t="shared" si="37"/>
        <v>0</v>
      </c>
      <c r="CG190" s="44">
        <f t="shared" si="37"/>
        <v>0</v>
      </c>
      <c r="CH190" s="47"/>
    </row>
    <row r="191" spans="3:86" x14ac:dyDescent="0.3">
      <c r="C191" s="13" t="str">
        <f t="shared" si="39"/>
        <v>Tester</v>
      </c>
      <c r="D191" s="11" t="s">
        <v>177</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44">
        <f t="shared" si="37"/>
        <v>0</v>
      </c>
      <c r="BZ191" s="44">
        <f t="shared" si="37"/>
        <v>0</v>
      </c>
      <c r="CA191" s="44">
        <f t="shared" si="37"/>
        <v>0</v>
      </c>
      <c r="CB191" s="44">
        <f t="shared" si="37"/>
        <v>0</v>
      </c>
      <c r="CC191" s="44">
        <f t="shared" si="37"/>
        <v>0</v>
      </c>
      <c r="CD191" s="44">
        <f t="shared" si="37"/>
        <v>0</v>
      </c>
      <c r="CE191" s="44">
        <f t="shared" si="37"/>
        <v>0</v>
      </c>
      <c r="CF191" s="44">
        <f t="shared" si="37"/>
        <v>0</v>
      </c>
      <c r="CG191" s="44">
        <f t="shared" si="37"/>
        <v>0</v>
      </c>
      <c r="CH191" s="47"/>
    </row>
    <row r="192" spans="3:86" ht="16.2" thickBot="1" x14ac:dyDescent="0.35">
      <c r="C192" s="16" t="str">
        <f t="shared" si="39"/>
        <v>Tester</v>
      </c>
      <c r="D192" s="17" t="s">
        <v>116</v>
      </c>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9">
        <f t="shared" si="37"/>
        <v>0</v>
      </c>
      <c r="BZ192" s="109">
        <f t="shared" si="37"/>
        <v>0</v>
      </c>
      <c r="CA192" s="109">
        <f t="shared" si="37"/>
        <v>0</v>
      </c>
      <c r="CB192" s="109">
        <f t="shared" si="37"/>
        <v>0</v>
      </c>
      <c r="CC192" s="109">
        <f t="shared" si="37"/>
        <v>0</v>
      </c>
      <c r="CD192" s="109">
        <f t="shared" si="37"/>
        <v>0</v>
      </c>
      <c r="CE192" s="109">
        <f t="shared" si="37"/>
        <v>0</v>
      </c>
      <c r="CF192" s="109">
        <f t="shared" si="37"/>
        <v>0</v>
      </c>
      <c r="CG192" s="109">
        <f t="shared" si="37"/>
        <v>0</v>
      </c>
      <c r="CH192" s="47"/>
    </row>
    <row r="193" spans="3:85" s="65" customFormat="1" x14ac:dyDescent="0.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85"/>
      <c r="BY193" s="85"/>
      <c r="BZ193" s="85"/>
      <c r="CA193" s="85"/>
      <c r="CB193" s="85"/>
      <c r="CC193" s="85"/>
      <c r="CD193" s="85"/>
      <c r="CE193" s="85"/>
      <c r="CF193" s="85"/>
      <c r="CG193" s="85"/>
    </row>
    <row r="194" spans="3:85" s="65" customFormat="1" x14ac:dyDescent="0.3">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row>
  </sheetData>
  <mergeCells count="3610">
    <mergeCell ref="BS52:BU52"/>
    <mergeCell ref="BV52:BX52"/>
    <mergeCell ref="E59:G59"/>
    <mergeCell ref="H59:J59"/>
    <mergeCell ref="K59:M59"/>
    <mergeCell ref="N59:P59"/>
    <mergeCell ref="Q59:S59"/>
    <mergeCell ref="T59:V59"/>
    <mergeCell ref="W59:Y59"/>
    <mergeCell ref="Z59:AB59"/>
    <mergeCell ref="AC59:AE59"/>
    <mergeCell ref="AF59:AH59"/>
    <mergeCell ref="AI59:AK59"/>
    <mergeCell ref="AL59:AN59"/>
    <mergeCell ref="AO59:AQ59"/>
    <mergeCell ref="AR59:AT59"/>
    <mergeCell ref="AU59:AW59"/>
    <mergeCell ref="AX59:AZ59"/>
    <mergeCell ref="BA59:BC59"/>
    <mergeCell ref="BD59:BF59"/>
    <mergeCell ref="E58:G58"/>
    <mergeCell ref="Q54:S54"/>
    <mergeCell ref="Q55:S55"/>
    <mergeCell ref="Q56:S56"/>
    <mergeCell ref="Q57:S57"/>
    <mergeCell ref="AC56:AE56"/>
    <mergeCell ref="AI54:AK54"/>
    <mergeCell ref="AL53:AN53"/>
    <mergeCell ref="AL54:AN54"/>
    <mergeCell ref="AL55:AN55"/>
    <mergeCell ref="AL56:AN56"/>
    <mergeCell ref="BA54:BC54"/>
    <mergeCell ref="Z45:AB45"/>
    <mergeCell ref="AC45:AE45"/>
    <mergeCell ref="AF45:AH45"/>
    <mergeCell ref="AI45:AK45"/>
    <mergeCell ref="AL45:AN45"/>
    <mergeCell ref="AO45:AQ45"/>
    <mergeCell ref="AR45:AT45"/>
    <mergeCell ref="AU45:AW45"/>
    <mergeCell ref="AX45:AZ45"/>
    <mergeCell ref="BA45:BC45"/>
    <mergeCell ref="BD45:BF45"/>
    <mergeCell ref="BG45:BI45"/>
    <mergeCell ref="BJ45:BL45"/>
    <mergeCell ref="BM45:BO45"/>
    <mergeCell ref="BP45:BR45"/>
    <mergeCell ref="AI52:AK52"/>
    <mergeCell ref="AL52:AN52"/>
    <mergeCell ref="AO52:AQ52"/>
    <mergeCell ref="AR52:AT52"/>
    <mergeCell ref="AU52:AW52"/>
    <mergeCell ref="AX52:AZ52"/>
    <mergeCell ref="BA52:BC52"/>
    <mergeCell ref="BD52:BF52"/>
    <mergeCell ref="BG52:BI52"/>
    <mergeCell ref="BJ52:BL52"/>
    <mergeCell ref="BM52:BO52"/>
    <mergeCell ref="BP52:BR52"/>
    <mergeCell ref="AI46:AK46"/>
    <mergeCell ref="AI47:AK47"/>
    <mergeCell ref="AI48:AK48"/>
    <mergeCell ref="AI49:AK49"/>
    <mergeCell ref="AI50:AK50"/>
    <mergeCell ref="BJ31:BL31"/>
    <mergeCell ref="BM31:BO31"/>
    <mergeCell ref="BP31:BR31"/>
    <mergeCell ref="BS31:BU31"/>
    <mergeCell ref="BV31:BX31"/>
    <mergeCell ref="E27:G27"/>
    <mergeCell ref="E28:G28"/>
    <mergeCell ref="E29:G29"/>
    <mergeCell ref="E30:G30"/>
    <mergeCell ref="N25:P25"/>
    <mergeCell ref="Q27:S27"/>
    <mergeCell ref="Q25:S25"/>
    <mergeCell ref="E38:G38"/>
    <mergeCell ref="H38:J38"/>
    <mergeCell ref="K38:M38"/>
    <mergeCell ref="N38:P38"/>
    <mergeCell ref="Q38:S38"/>
    <mergeCell ref="T38:V38"/>
    <mergeCell ref="W38:Y38"/>
    <mergeCell ref="Z38:AB38"/>
    <mergeCell ref="AC38:AE38"/>
    <mergeCell ref="AF38:AH38"/>
    <mergeCell ref="AI38:AK38"/>
    <mergeCell ref="AL38:AN38"/>
    <mergeCell ref="AO38:AQ38"/>
    <mergeCell ref="AR38:AT38"/>
    <mergeCell ref="AU38:AW38"/>
    <mergeCell ref="AX38:AZ38"/>
    <mergeCell ref="BA38:BC38"/>
    <mergeCell ref="E31:G31"/>
    <mergeCell ref="H31:J31"/>
    <mergeCell ref="K31:M31"/>
    <mergeCell ref="T31:V31"/>
    <mergeCell ref="W31:Y31"/>
    <mergeCell ref="Z31:AB31"/>
    <mergeCell ref="AC31:AE31"/>
    <mergeCell ref="AF31:AH31"/>
    <mergeCell ref="AI31:AK31"/>
    <mergeCell ref="AL31:AN31"/>
    <mergeCell ref="AO31:AQ31"/>
    <mergeCell ref="AR31:AT31"/>
    <mergeCell ref="AU31:AW31"/>
    <mergeCell ref="AX31:AZ31"/>
    <mergeCell ref="BA31:BC31"/>
    <mergeCell ref="C8:C10"/>
    <mergeCell ref="E8:M8"/>
    <mergeCell ref="N8:V8"/>
    <mergeCell ref="W8:AE8"/>
    <mergeCell ref="AF8:AN8"/>
    <mergeCell ref="AO8:AW8"/>
    <mergeCell ref="E17:G17"/>
    <mergeCell ref="E18:G18"/>
    <mergeCell ref="H17:J17"/>
    <mergeCell ref="H18:J18"/>
    <mergeCell ref="E22:G22"/>
    <mergeCell ref="E23:G23"/>
    <mergeCell ref="E24:G24"/>
    <mergeCell ref="E19:G19"/>
    <mergeCell ref="E20:G20"/>
    <mergeCell ref="E21:G21"/>
    <mergeCell ref="E25:G25"/>
    <mergeCell ref="E26:G26"/>
    <mergeCell ref="E7:M7"/>
    <mergeCell ref="N7:V7"/>
    <mergeCell ref="W7:AE7"/>
    <mergeCell ref="AF7:AN7"/>
    <mergeCell ref="AO7:AW7"/>
    <mergeCell ref="AX7:BF7"/>
    <mergeCell ref="AX8:BF8"/>
    <mergeCell ref="BG7:BO7"/>
    <mergeCell ref="BG8:BO8"/>
    <mergeCell ref="BP7:BX7"/>
    <mergeCell ref="BP8:BX8"/>
    <mergeCell ref="BY7:CG7"/>
    <mergeCell ref="BY8:CG8"/>
    <mergeCell ref="BY15:CA15"/>
    <mergeCell ref="CB15:CD15"/>
    <mergeCell ref="CE15:CG15"/>
    <mergeCell ref="BY16:CA16"/>
    <mergeCell ref="CB16:CD16"/>
    <mergeCell ref="CE16:CG16"/>
    <mergeCell ref="E11:G11"/>
    <mergeCell ref="E12:G12"/>
    <mergeCell ref="E13:G13"/>
    <mergeCell ref="E14:G14"/>
    <mergeCell ref="E15:G15"/>
    <mergeCell ref="E16:G16"/>
    <mergeCell ref="H11:J11"/>
    <mergeCell ref="H12:J12"/>
    <mergeCell ref="H13:J13"/>
    <mergeCell ref="H14:J14"/>
    <mergeCell ref="H15:J15"/>
    <mergeCell ref="H16:J16"/>
    <mergeCell ref="N11:P11"/>
    <mergeCell ref="BY17:CA17"/>
    <mergeCell ref="CB17:CD17"/>
    <mergeCell ref="CE17:CG17"/>
    <mergeCell ref="CB11:CD11"/>
    <mergeCell ref="CE11:CG11"/>
    <mergeCell ref="BY12:CA12"/>
    <mergeCell ref="CB12:CD12"/>
    <mergeCell ref="CE12:CG12"/>
    <mergeCell ref="BY13:CA13"/>
    <mergeCell ref="CB13:CD13"/>
    <mergeCell ref="CE13:CG13"/>
    <mergeCell ref="BY14:CA14"/>
    <mergeCell ref="CB14:CD14"/>
    <mergeCell ref="CE14:CG14"/>
    <mergeCell ref="BY11:CA11"/>
    <mergeCell ref="BY21:CA21"/>
    <mergeCell ref="CB21:CD21"/>
    <mergeCell ref="CE21:CG21"/>
    <mergeCell ref="BY22:CA22"/>
    <mergeCell ref="CB22:CD22"/>
    <mergeCell ref="CE22:CG22"/>
    <mergeCell ref="BY23:CA23"/>
    <mergeCell ref="CB23:CD23"/>
    <mergeCell ref="CE23:CG23"/>
    <mergeCell ref="BY18:CA18"/>
    <mergeCell ref="CB18:CD18"/>
    <mergeCell ref="CE18:CG18"/>
    <mergeCell ref="BY19:CA19"/>
    <mergeCell ref="CB19:CD19"/>
    <mergeCell ref="CE19:CG19"/>
    <mergeCell ref="BY20:CA20"/>
    <mergeCell ref="CB20:CD20"/>
    <mergeCell ref="CE20:CG20"/>
    <mergeCell ref="BY24:CA24"/>
    <mergeCell ref="CB24:CD24"/>
    <mergeCell ref="CE24:CG24"/>
    <mergeCell ref="BY27:CA27"/>
    <mergeCell ref="CB27:CD27"/>
    <mergeCell ref="CE27:CG27"/>
    <mergeCell ref="BY28:CA28"/>
    <mergeCell ref="CB28:CD28"/>
    <mergeCell ref="CE28:CG28"/>
    <mergeCell ref="BY29:CA29"/>
    <mergeCell ref="CB29:CD29"/>
    <mergeCell ref="CE29:CG29"/>
    <mergeCell ref="BY25:CA25"/>
    <mergeCell ref="CB25:CD25"/>
    <mergeCell ref="CE25:CG25"/>
    <mergeCell ref="BY26:CA26"/>
    <mergeCell ref="CB26:CD26"/>
    <mergeCell ref="CE26:CG26"/>
    <mergeCell ref="BY30:CA30"/>
    <mergeCell ref="CB30:CD30"/>
    <mergeCell ref="CE30:CG30"/>
    <mergeCell ref="BY31:CA31"/>
    <mergeCell ref="CB31:CD31"/>
    <mergeCell ref="CE31:CG31"/>
    <mergeCell ref="BY33:CA33"/>
    <mergeCell ref="CB33:CD33"/>
    <mergeCell ref="CE33:CG33"/>
    <mergeCell ref="BY34:CA34"/>
    <mergeCell ref="CB34:CD34"/>
    <mergeCell ref="CE34:CG34"/>
    <mergeCell ref="BY35:CA35"/>
    <mergeCell ref="CB35:CD35"/>
    <mergeCell ref="CE35:CG35"/>
    <mergeCell ref="BY32:CA32"/>
    <mergeCell ref="CB32:CD32"/>
    <mergeCell ref="CE32:CG32"/>
    <mergeCell ref="BY36:CA36"/>
    <mergeCell ref="CB36:CD36"/>
    <mergeCell ref="CE36:CG36"/>
    <mergeCell ref="BY37:CA37"/>
    <mergeCell ref="CB37:CD37"/>
    <mergeCell ref="CE37:CG37"/>
    <mergeCell ref="BY38:CA38"/>
    <mergeCell ref="CB38:CD38"/>
    <mergeCell ref="CE38:CG38"/>
    <mergeCell ref="BY39:CA39"/>
    <mergeCell ref="CB39:CD39"/>
    <mergeCell ref="CE39:CG39"/>
    <mergeCell ref="BY40:CA40"/>
    <mergeCell ref="CB40:CD40"/>
    <mergeCell ref="CE40:CG40"/>
    <mergeCell ref="BY41:CA41"/>
    <mergeCell ref="CB41:CD41"/>
    <mergeCell ref="CE41:CG41"/>
    <mergeCell ref="BY45:CA45"/>
    <mergeCell ref="CB45:CD45"/>
    <mergeCell ref="CE45:CG45"/>
    <mergeCell ref="BY42:CA42"/>
    <mergeCell ref="CB42:CD42"/>
    <mergeCell ref="CE42:CG42"/>
    <mergeCell ref="BY43:CA43"/>
    <mergeCell ref="CB43:CD43"/>
    <mergeCell ref="CE43:CG43"/>
    <mergeCell ref="BY44:CA44"/>
    <mergeCell ref="CB44:CD44"/>
    <mergeCell ref="CE44:CG44"/>
    <mergeCell ref="BY46:CA46"/>
    <mergeCell ref="CB46:CD46"/>
    <mergeCell ref="CE46:CG46"/>
    <mergeCell ref="BY47:CA47"/>
    <mergeCell ref="CB47:CD47"/>
    <mergeCell ref="CE47:CG47"/>
    <mergeCell ref="BY51:CA51"/>
    <mergeCell ref="CB51:CD51"/>
    <mergeCell ref="CE51:CG51"/>
    <mergeCell ref="BY52:CA52"/>
    <mergeCell ref="CB52:CD52"/>
    <mergeCell ref="CE52:CG52"/>
    <mergeCell ref="BY48:CA48"/>
    <mergeCell ref="CB48:CD48"/>
    <mergeCell ref="CE48:CG48"/>
    <mergeCell ref="BY49:CA49"/>
    <mergeCell ref="CB49:CD49"/>
    <mergeCell ref="CE49:CG49"/>
    <mergeCell ref="BY50:CA50"/>
    <mergeCell ref="CB50:CD50"/>
    <mergeCell ref="CE50:CG50"/>
    <mergeCell ref="BY53:CA53"/>
    <mergeCell ref="CB53:CD53"/>
    <mergeCell ref="CE53:CG53"/>
    <mergeCell ref="BY57:CA57"/>
    <mergeCell ref="CB57:CD57"/>
    <mergeCell ref="CE57:CG57"/>
    <mergeCell ref="BY58:CA58"/>
    <mergeCell ref="CB58:CD58"/>
    <mergeCell ref="CE58:CG58"/>
    <mergeCell ref="BY59:CA59"/>
    <mergeCell ref="CB59:CD59"/>
    <mergeCell ref="CE59:CG59"/>
    <mergeCell ref="BY54:CA54"/>
    <mergeCell ref="CB54:CD54"/>
    <mergeCell ref="CE54:CG54"/>
    <mergeCell ref="BY55:CA55"/>
    <mergeCell ref="CB55:CD55"/>
    <mergeCell ref="CE55:CG55"/>
    <mergeCell ref="BY56:CA56"/>
    <mergeCell ref="CB56:CD56"/>
    <mergeCell ref="CE56:CG56"/>
    <mergeCell ref="BY63:CA63"/>
    <mergeCell ref="CB63:CD63"/>
    <mergeCell ref="CE63:CG63"/>
    <mergeCell ref="BY64:CA64"/>
    <mergeCell ref="CB64:CD64"/>
    <mergeCell ref="CE64:CG64"/>
    <mergeCell ref="BY65:CA65"/>
    <mergeCell ref="CB65:CD65"/>
    <mergeCell ref="CE65:CG65"/>
    <mergeCell ref="BY60:CA60"/>
    <mergeCell ref="CB60:CD60"/>
    <mergeCell ref="CE60:CG60"/>
    <mergeCell ref="BY61:CA61"/>
    <mergeCell ref="CB61:CD61"/>
    <mergeCell ref="CE61:CG61"/>
    <mergeCell ref="BY62:CA62"/>
    <mergeCell ref="CB62:CD62"/>
    <mergeCell ref="CE62:CG62"/>
    <mergeCell ref="BY66:CA66"/>
    <mergeCell ref="CB66:CD66"/>
    <mergeCell ref="CE66:CG66"/>
    <mergeCell ref="BY69:CA69"/>
    <mergeCell ref="CB69:CD69"/>
    <mergeCell ref="CE69:CG69"/>
    <mergeCell ref="BY70:CA70"/>
    <mergeCell ref="CB70:CD70"/>
    <mergeCell ref="CE70:CG70"/>
    <mergeCell ref="BY71:CA71"/>
    <mergeCell ref="CB71:CD71"/>
    <mergeCell ref="CE71:CG71"/>
    <mergeCell ref="BY67:CA67"/>
    <mergeCell ref="CB67:CD67"/>
    <mergeCell ref="CE67:CG67"/>
    <mergeCell ref="BY68:CA68"/>
    <mergeCell ref="CB68:CD68"/>
    <mergeCell ref="CE68:CG68"/>
    <mergeCell ref="BY72:CA72"/>
    <mergeCell ref="CB72:CD72"/>
    <mergeCell ref="CE72:CG72"/>
    <mergeCell ref="BY73:CA73"/>
    <mergeCell ref="CB73:CD73"/>
    <mergeCell ref="CE73:CG73"/>
    <mergeCell ref="BY75:CA75"/>
    <mergeCell ref="CB75:CD75"/>
    <mergeCell ref="CE75:CG75"/>
    <mergeCell ref="BY76:CA76"/>
    <mergeCell ref="CB76:CD76"/>
    <mergeCell ref="CE76:CG76"/>
    <mergeCell ref="BY77:CA77"/>
    <mergeCell ref="CB77:CD77"/>
    <mergeCell ref="CE77:CG77"/>
    <mergeCell ref="BY74:CA74"/>
    <mergeCell ref="CB74:CD74"/>
    <mergeCell ref="CE74:CG74"/>
    <mergeCell ref="BY78:CA78"/>
    <mergeCell ref="CB78:CD78"/>
    <mergeCell ref="CE78:CG78"/>
    <mergeCell ref="BY79:CA79"/>
    <mergeCell ref="CB79:CD79"/>
    <mergeCell ref="CE79:CG79"/>
    <mergeCell ref="BY80:CA80"/>
    <mergeCell ref="CB80:CD80"/>
    <mergeCell ref="CE80:CG80"/>
    <mergeCell ref="BY81:CA81"/>
    <mergeCell ref="CB81:CD81"/>
    <mergeCell ref="CE81:CG81"/>
    <mergeCell ref="BY82:CA82"/>
    <mergeCell ref="CB82:CD82"/>
    <mergeCell ref="CE82:CG82"/>
    <mergeCell ref="BY83:CA83"/>
    <mergeCell ref="CB83:CD83"/>
    <mergeCell ref="CE83:CG83"/>
    <mergeCell ref="BY87:CA87"/>
    <mergeCell ref="CB87:CD87"/>
    <mergeCell ref="CE87:CG87"/>
    <mergeCell ref="BY84:CA84"/>
    <mergeCell ref="CB84:CD84"/>
    <mergeCell ref="CE84:CG84"/>
    <mergeCell ref="BY85:CA85"/>
    <mergeCell ref="CB85:CD85"/>
    <mergeCell ref="CE85:CG85"/>
    <mergeCell ref="BY86:CA86"/>
    <mergeCell ref="CB86:CD86"/>
    <mergeCell ref="CE86:CG86"/>
    <mergeCell ref="BY88:CA88"/>
    <mergeCell ref="CB88:CD88"/>
    <mergeCell ref="CE88:CG88"/>
    <mergeCell ref="BY89:CA89"/>
    <mergeCell ref="CB89:CD89"/>
    <mergeCell ref="CE89:CG89"/>
    <mergeCell ref="BY93:CA93"/>
    <mergeCell ref="CB93:CD93"/>
    <mergeCell ref="CE93:CG93"/>
    <mergeCell ref="BY94:CA94"/>
    <mergeCell ref="CB94:CD94"/>
    <mergeCell ref="CE94:CG94"/>
    <mergeCell ref="BY90:CA90"/>
    <mergeCell ref="CB90:CD90"/>
    <mergeCell ref="CE90:CG90"/>
    <mergeCell ref="BY91:CA91"/>
    <mergeCell ref="CB91:CD91"/>
    <mergeCell ref="CE91:CG91"/>
    <mergeCell ref="BY92:CA92"/>
    <mergeCell ref="CB92:CD92"/>
    <mergeCell ref="CE92:CG92"/>
    <mergeCell ref="BY95:CA95"/>
    <mergeCell ref="CB95:CD95"/>
    <mergeCell ref="CE95:CG95"/>
    <mergeCell ref="CB99:CD99"/>
    <mergeCell ref="CE99:CG99"/>
    <mergeCell ref="BY100:CA100"/>
    <mergeCell ref="CB100:CD100"/>
    <mergeCell ref="CE100:CG100"/>
    <mergeCell ref="BY101:CA101"/>
    <mergeCell ref="CB101:CD101"/>
    <mergeCell ref="CE101:CG101"/>
    <mergeCell ref="BY96:CA96"/>
    <mergeCell ref="CB96:CD96"/>
    <mergeCell ref="CE96:CG96"/>
    <mergeCell ref="BY97:CA97"/>
    <mergeCell ref="CB97:CD97"/>
    <mergeCell ref="CE97:CG97"/>
    <mergeCell ref="BY98:CA98"/>
    <mergeCell ref="CB98:CD98"/>
    <mergeCell ref="CE98:CG98"/>
    <mergeCell ref="BY99:CA99"/>
    <mergeCell ref="CB105:CD105"/>
    <mergeCell ref="CE105:CG105"/>
    <mergeCell ref="BY106:CA106"/>
    <mergeCell ref="CB106:CD106"/>
    <mergeCell ref="CE106:CG106"/>
    <mergeCell ref="BY107:CA107"/>
    <mergeCell ref="CB107:CD107"/>
    <mergeCell ref="CE107:CG107"/>
    <mergeCell ref="BY102:CA102"/>
    <mergeCell ref="CB102:CD102"/>
    <mergeCell ref="CE102:CG102"/>
    <mergeCell ref="BY103:CA103"/>
    <mergeCell ref="CB103:CD103"/>
    <mergeCell ref="CE103:CG103"/>
    <mergeCell ref="BY104:CA104"/>
    <mergeCell ref="CB104:CD104"/>
    <mergeCell ref="CE104:CG104"/>
    <mergeCell ref="BY105:CA105"/>
    <mergeCell ref="BY108:CA108"/>
    <mergeCell ref="CB108:CD108"/>
    <mergeCell ref="CE108:CG108"/>
    <mergeCell ref="CB111:CD111"/>
    <mergeCell ref="CE111:CG111"/>
    <mergeCell ref="BY112:CA112"/>
    <mergeCell ref="CB112:CD112"/>
    <mergeCell ref="CE112:CG112"/>
    <mergeCell ref="BY113:CA113"/>
    <mergeCell ref="CB113:CD113"/>
    <mergeCell ref="CE113:CG113"/>
    <mergeCell ref="BY109:CA109"/>
    <mergeCell ref="CB109:CD109"/>
    <mergeCell ref="CE109:CG109"/>
    <mergeCell ref="BY110:CA110"/>
    <mergeCell ref="CB110:CD110"/>
    <mergeCell ref="CE110:CG110"/>
    <mergeCell ref="BY111:CA111"/>
    <mergeCell ref="BY114:CA114"/>
    <mergeCell ref="CB114:CD114"/>
    <mergeCell ref="CE114:CG114"/>
    <mergeCell ref="BY115:CA115"/>
    <mergeCell ref="CB115:CD115"/>
    <mergeCell ref="CE115:CG115"/>
    <mergeCell ref="CB117:CD117"/>
    <mergeCell ref="CE117:CG117"/>
    <mergeCell ref="BY118:CA118"/>
    <mergeCell ref="CB118:CD118"/>
    <mergeCell ref="CE118:CG118"/>
    <mergeCell ref="BY119:CA119"/>
    <mergeCell ref="CB119:CD119"/>
    <mergeCell ref="CE119:CG119"/>
    <mergeCell ref="BY116:CA116"/>
    <mergeCell ref="CB116:CD116"/>
    <mergeCell ref="CE116:CG116"/>
    <mergeCell ref="BY117:CA117"/>
    <mergeCell ref="BY120:CA120"/>
    <mergeCell ref="CB120:CD120"/>
    <mergeCell ref="CE120:CG120"/>
    <mergeCell ref="BY121:CA121"/>
    <mergeCell ref="CB121:CD121"/>
    <mergeCell ref="CE121:CG121"/>
    <mergeCell ref="BY122:CA122"/>
    <mergeCell ref="CB122:CD122"/>
    <mergeCell ref="CE122:CG122"/>
    <mergeCell ref="CB123:CD123"/>
    <mergeCell ref="CE123:CG123"/>
    <mergeCell ref="BY124:CA124"/>
    <mergeCell ref="CB124:CD124"/>
    <mergeCell ref="CE124:CG124"/>
    <mergeCell ref="BY125:CA125"/>
    <mergeCell ref="CB125:CD125"/>
    <mergeCell ref="CE125:CG125"/>
    <mergeCell ref="BY123:CA123"/>
    <mergeCell ref="CB129:CD129"/>
    <mergeCell ref="CE129:CG129"/>
    <mergeCell ref="BY126:CA126"/>
    <mergeCell ref="CB126:CD126"/>
    <mergeCell ref="CE126:CG126"/>
    <mergeCell ref="BY127:CA127"/>
    <mergeCell ref="CB127:CD127"/>
    <mergeCell ref="CE127:CG127"/>
    <mergeCell ref="BY128:CA128"/>
    <mergeCell ref="CB128:CD128"/>
    <mergeCell ref="CE128:CG128"/>
    <mergeCell ref="BY130:CA130"/>
    <mergeCell ref="CB130:CD130"/>
    <mergeCell ref="CE130:CG130"/>
    <mergeCell ref="BY131:CA131"/>
    <mergeCell ref="CB131:CD131"/>
    <mergeCell ref="CE131:CG131"/>
    <mergeCell ref="BY129:CA129"/>
    <mergeCell ref="CB135:CD135"/>
    <mergeCell ref="CE135:CG135"/>
    <mergeCell ref="BY136:CA136"/>
    <mergeCell ref="CB136:CD136"/>
    <mergeCell ref="CE136:CG136"/>
    <mergeCell ref="BY132:CA132"/>
    <mergeCell ref="CB132:CD132"/>
    <mergeCell ref="CE132:CG132"/>
    <mergeCell ref="BY133:CA133"/>
    <mergeCell ref="CB133:CD133"/>
    <mergeCell ref="CE133:CG133"/>
    <mergeCell ref="BY134:CA134"/>
    <mergeCell ref="CB134:CD134"/>
    <mergeCell ref="CE134:CG134"/>
    <mergeCell ref="BY137:CA137"/>
    <mergeCell ref="CB137:CD137"/>
    <mergeCell ref="CE137:CG137"/>
    <mergeCell ref="BY135:CA135"/>
    <mergeCell ref="CB141:CD141"/>
    <mergeCell ref="CE141:CG141"/>
    <mergeCell ref="BY142:CA142"/>
    <mergeCell ref="CB142:CD142"/>
    <mergeCell ref="CE142:CG142"/>
    <mergeCell ref="BY143:CA143"/>
    <mergeCell ref="CB143:CD143"/>
    <mergeCell ref="CE143:CG143"/>
    <mergeCell ref="BY138:CA138"/>
    <mergeCell ref="CB138:CD138"/>
    <mergeCell ref="CE138:CG138"/>
    <mergeCell ref="BY139:CA139"/>
    <mergeCell ref="CB139:CD139"/>
    <mergeCell ref="CE139:CG139"/>
    <mergeCell ref="BY140:CA140"/>
    <mergeCell ref="CB140:CD140"/>
    <mergeCell ref="CE140:CG140"/>
    <mergeCell ref="BY141:CA141"/>
    <mergeCell ref="E32:G32"/>
    <mergeCell ref="E33:G33"/>
    <mergeCell ref="E34:G34"/>
    <mergeCell ref="E35:G35"/>
    <mergeCell ref="E36:G36"/>
    <mergeCell ref="E37:G37"/>
    <mergeCell ref="E42:G42"/>
    <mergeCell ref="E43:G43"/>
    <mergeCell ref="E44:G44"/>
    <mergeCell ref="E45:G45"/>
    <mergeCell ref="E39:G39"/>
    <mergeCell ref="E40:G40"/>
    <mergeCell ref="E41:G41"/>
    <mergeCell ref="E54:G54"/>
    <mergeCell ref="E55:G55"/>
    <mergeCell ref="E56:G56"/>
    <mergeCell ref="E57:G57"/>
    <mergeCell ref="E53:G53"/>
    <mergeCell ref="E52:G52"/>
    <mergeCell ref="E51:G51"/>
    <mergeCell ref="E46:G46"/>
    <mergeCell ref="E47:G47"/>
    <mergeCell ref="E48:G48"/>
    <mergeCell ref="E49:G49"/>
    <mergeCell ref="E50:G50"/>
    <mergeCell ref="E60:G60"/>
    <mergeCell ref="E61:G61"/>
    <mergeCell ref="E62:G62"/>
    <mergeCell ref="E63:G63"/>
    <mergeCell ref="E64:G64"/>
    <mergeCell ref="E65:G65"/>
    <mergeCell ref="E66:G66"/>
    <mergeCell ref="E67:G67"/>
    <mergeCell ref="E68:G68"/>
    <mergeCell ref="E72:G72"/>
    <mergeCell ref="E73:G73"/>
    <mergeCell ref="E74:G74"/>
    <mergeCell ref="E75:G75"/>
    <mergeCell ref="E76:G76"/>
    <mergeCell ref="E77:G77"/>
    <mergeCell ref="E78:G78"/>
    <mergeCell ref="E79:G79"/>
    <mergeCell ref="E69:G69"/>
    <mergeCell ref="E70:G70"/>
    <mergeCell ref="E71:G71"/>
    <mergeCell ref="E84:G84"/>
    <mergeCell ref="E85:G85"/>
    <mergeCell ref="E86:G86"/>
    <mergeCell ref="E81:G81"/>
    <mergeCell ref="E82:G82"/>
    <mergeCell ref="E83:G83"/>
    <mergeCell ref="E80:G80"/>
    <mergeCell ref="E90:G90"/>
    <mergeCell ref="E91:G91"/>
    <mergeCell ref="E92:G92"/>
    <mergeCell ref="E93:G93"/>
    <mergeCell ref="E94:G94"/>
    <mergeCell ref="E87:G87"/>
    <mergeCell ref="E88:G88"/>
    <mergeCell ref="E89:G89"/>
    <mergeCell ref="E105:G105"/>
    <mergeCell ref="E106:G106"/>
    <mergeCell ref="E107:G107"/>
    <mergeCell ref="E102:G102"/>
    <mergeCell ref="E103:G103"/>
    <mergeCell ref="E104:G104"/>
    <mergeCell ref="E99:G99"/>
    <mergeCell ref="E100:G100"/>
    <mergeCell ref="E95:G95"/>
    <mergeCell ref="E96:G96"/>
    <mergeCell ref="E97:G97"/>
    <mergeCell ref="E98:G98"/>
    <mergeCell ref="E101:G101"/>
    <mergeCell ref="E114:G114"/>
    <mergeCell ref="E109:G109"/>
    <mergeCell ref="E110:G110"/>
    <mergeCell ref="E111:G111"/>
    <mergeCell ref="E112:G112"/>
    <mergeCell ref="E113:G113"/>
    <mergeCell ref="E115:G115"/>
    <mergeCell ref="E116:G116"/>
    <mergeCell ref="E108:G108"/>
    <mergeCell ref="E120:G120"/>
    <mergeCell ref="E121:G121"/>
    <mergeCell ref="E122:G122"/>
    <mergeCell ref="E117:G117"/>
    <mergeCell ref="E118:G118"/>
    <mergeCell ref="E119:G119"/>
    <mergeCell ref="E132:G132"/>
    <mergeCell ref="E133:G133"/>
    <mergeCell ref="E134:G134"/>
    <mergeCell ref="E135:G135"/>
    <mergeCell ref="E130:G130"/>
    <mergeCell ref="E131:G131"/>
    <mergeCell ref="E123:G123"/>
    <mergeCell ref="E124:G124"/>
    <mergeCell ref="E125:G125"/>
    <mergeCell ref="E126:G126"/>
    <mergeCell ref="E127:G127"/>
    <mergeCell ref="E128:G128"/>
    <mergeCell ref="E129:G129"/>
    <mergeCell ref="E138:G138"/>
    <mergeCell ref="E139:G139"/>
    <mergeCell ref="E140:G140"/>
    <mergeCell ref="E141:G141"/>
    <mergeCell ref="E142:G142"/>
    <mergeCell ref="E143:G143"/>
    <mergeCell ref="E136:G136"/>
    <mergeCell ref="E137:G137"/>
    <mergeCell ref="H22:J22"/>
    <mergeCell ref="H23:J23"/>
    <mergeCell ref="H24:J24"/>
    <mergeCell ref="H19:J19"/>
    <mergeCell ref="H20:J20"/>
    <mergeCell ref="H21:J21"/>
    <mergeCell ref="H34:J34"/>
    <mergeCell ref="H35:J35"/>
    <mergeCell ref="H36:J36"/>
    <mergeCell ref="H37:J37"/>
    <mergeCell ref="H32:J32"/>
    <mergeCell ref="H33:J33"/>
    <mergeCell ref="H25:J25"/>
    <mergeCell ref="H26:J26"/>
    <mergeCell ref="H27:J27"/>
    <mergeCell ref="H28:J28"/>
    <mergeCell ref="H29:J29"/>
    <mergeCell ref="H30:J30"/>
    <mergeCell ref="H40:J40"/>
    <mergeCell ref="H41:J41"/>
    <mergeCell ref="H42:J42"/>
    <mergeCell ref="H43:J43"/>
    <mergeCell ref="H44:J44"/>
    <mergeCell ref="H45:J45"/>
    <mergeCell ref="H39:J39"/>
    <mergeCell ref="H52:J52"/>
    <mergeCell ref="H53:J53"/>
    <mergeCell ref="H54:J54"/>
    <mergeCell ref="H49:J49"/>
    <mergeCell ref="H50:J50"/>
    <mergeCell ref="H51:J51"/>
    <mergeCell ref="H46:J46"/>
    <mergeCell ref="H47:J47"/>
    <mergeCell ref="H48:J48"/>
    <mergeCell ref="H64:J64"/>
    <mergeCell ref="H65:J65"/>
    <mergeCell ref="H60:J60"/>
    <mergeCell ref="H61:J61"/>
    <mergeCell ref="H62:J62"/>
    <mergeCell ref="H63:J63"/>
    <mergeCell ref="H66:J66"/>
    <mergeCell ref="H55:J55"/>
    <mergeCell ref="H56:J56"/>
    <mergeCell ref="H57:J57"/>
    <mergeCell ref="H58:J58"/>
    <mergeCell ref="H70:J70"/>
    <mergeCell ref="H71:J71"/>
    <mergeCell ref="H72:J72"/>
    <mergeCell ref="H73:J73"/>
    <mergeCell ref="H67:J67"/>
    <mergeCell ref="H68:J68"/>
    <mergeCell ref="H69:J69"/>
    <mergeCell ref="H82:J82"/>
    <mergeCell ref="H83:J83"/>
    <mergeCell ref="H84:J84"/>
    <mergeCell ref="H85:J85"/>
    <mergeCell ref="H86:J86"/>
    <mergeCell ref="H81:J81"/>
    <mergeCell ref="H79:J79"/>
    <mergeCell ref="H74:J74"/>
    <mergeCell ref="H75:J75"/>
    <mergeCell ref="H76:J76"/>
    <mergeCell ref="H77:J77"/>
    <mergeCell ref="H78:J78"/>
    <mergeCell ref="H80:J80"/>
    <mergeCell ref="H88:J88"/>
    <mergeCell ref="H89:J89"/>
    <mergeCell ref="H90:J90"/>
    <mergeCell ref="H91:J91"/>
    <mergeCell ref="H92:J92"/>
    <mergeCell ref="H93:J93"/>
    <mergeCell ref="H94:J94"/>
    <mergeCell ref="H87:J87"/>
    <mergeCell ref="H100:J100"/>
    <mergeCell ref="H101:J101"/>
    <mergeCell ref="H102:J102"/>
    <mergeCell ref="H97:J97"/>
    <mergeCell ref="H98:J98"/>
    <mergeCell ref="H99:J99"/>
    <mergeCell ref="H95:J95"/>
    <mergeCell ref="H96:J96"/>
    <mergeCell ref="H112:J112"/>
    <mergeCell ref="H113:J113"/>
    <mergeCell ref="H114:J114"/>
    <mergeCell ref="H109:J109"/>
    <mergeCell ref="H110:J110"/>
    <mergeCell ref="H111:J111"/>
    <mergeCell ref="H103:J103"/>
    <mergeCell ref="H104:J104"/>
    <mergeCell ref="H105:J105"/>
    <mergeCell ref="H106:J106"/>
    <mergeCell ref="H107:J107"/>
    <mergeCell ref="H108:J108"/>
    <mergeCell ref="H125:J125"/>
    <mergeCell ref="H126:J126"/>
    <mergeCell ref="H127:J127"/>
    <mergeCell ref="H128:J128"/>
    <mergeCell ref="H129:J129"/>
    <mergeCell ref="H118:J118"/>
    <mergeCell ref="H119:J119"/>
    <mergeCell ref="H120:J120"/>
    <mergeCell ref="H121:J121"/>
    <mergeCell ref="H122:J122"/>
    <mergeCell ref="H123:J123"/>
    <mergeCell ref="H124:J124"/>
    <mergeCell ref="H115:J115"/>
    <mergeCell ref="H116:J116"/>
    <mergeCell ref="H117:J117"/>
    <mergeCell ref="K23:M23"/>
    <mergeCell ref="H142:J142"/>
    <mergeCell ref="H137:J137"/>
    <mergeCell ref="H138:J138"/>
    <mergeCell ref="H139:J139"/>
    <mergeCell ref="H140:J140"/>
    <mergeCell ref="H141:J141"/>
    <mergeCell ref="K30:M30"/>
    <mergeCell ref="K42:M42"/>
    <mergeCell ref="K43:M43"/>
    <mergeCell ref="K44:M44"/>
    <mergeCell ref="K45:M45"/>
    <mergeCell ref="K39:M39"/>
    <mergeCell ref="K40:M40"/>
    <mergeCell ref="K41:M41"/>
    <mergeCell ref="K54:M54"/>
    <mergeCell ref="K55:M55"/>
    <mergeCell ref="K56:M56"/>
    <mergeCell ref="K57:M57"/>
    <mergeCell ref="K58:M58"/>
    <mergeCell ref="K53:M53"/>
    <mergeCell ref="K51:M51"/>
    <mergeCell ref="K46:M46"/>
    <mergeCell ref="K47:M47"/>
    <mergeCell ref="K48:M48"/>
    <mergeCell ref="K49:M49"/>
    <mergeCell ref="K50:M50"/>
    <mergeCell ref="K52:M52"/>
    <mergeCell ref="K60:M60"/>
    <mergeCell ref="K61:M61"/>
    <mergeCell ref="K62:M62"/>
    <mergeCell ref="K63:M63"/>
    <mergeCell ref="H143:J143"/>
    <mergeCell ref="H133:J133"/>
    <mergeCell ref="H134:J134"/>
    <mergeCell ref="H135:J135"/>
    <mergeCell ref="H136:J136"/>
    <mergeCell ref="H130:J130"/>
    <mergeCell ref="H131:J131"/>
    <mergeCell ref="H132:J132"/>
    <mergeCell ref="K24:M24"/>
    <mergeCell ref="K25:M25"/>
    <mergeCell ref="K26:M26"/>
    <mergeCell ref="K11:M11"/>
    <mergeCell ref="K12:M12"/>
    <mergeCell ref="K13:M13"/>
    <mergeCell ref="K14:M14"/>
    <mergeCell ref="K15:M15"/>
    <mergeCell ref="K16:M16"/>
    <mergeCell ref="K17:M17"/>
    <mergeCell ref="K18:M18"/>
    <mergeCell ref="K19:M19"/>
    <mergeCell ref="K20:M20"/>
    <mergeCell ref="K21:M21"/>
    <mergeCell ref="K22:M22"/>
    <mergeCell ref="K36:M36"/>
    <mergeCell ref="K37:M37"/>
    <mergeCell ref="K32:M32"/>
    <mergeCell ref="K33:M33"/>
    <mergeCell ref="K34:M34"/>
    <mergeCell ref="K35:M35"/>
    <mergeCell ref="K27:M27"/>
    <mergeCell ref="K28:M28"/>
    <mergeCell ref="K29:M29"/>
    <mergeCell ref="K64:M64"/>
    <mergeCell ref="K65:M65"/>
    <mergeCell ref="K66:M66"/>
    <mergeCell ref="K72:M72"/>
    <mergeCell ref="K73:M73"/>
    <mergeCell ref="K74:M74"/>
    <mergeCell ref="K69:M69"/>
    <mergeCell ref="K70:M70"/>
    <mergeCell ref="K71:M71"/>
    <mergeCell ref="K67:M67"/>
    <mergeCell ref="K68:M68"/>
    <mergeCell ref="K84:M84"/>
    <mergeCell ref="K85:M85"/>
    <mergeCell ref="K86:M86"/>
    <mergeCell ref="K81:M81"/>
    <mergeCell ref="K82:M82"/>
    <mergeCell ref="K83:M83"/>
    <mergeCell ref="K75:M75"/>
    <mergeCell ref="K76:M76"/>
    <mergeCell ref="K77:M77"/>
    <mergeCell ref="K78:M78"/>
    <mergeCell ref="K79:M79"/>
    <mergeCell ref="K80:M80"/>
    <mergeCell ref="K90:M90"/>
    <mergeCell ref="K91:M91"/>
    <mergeCell ref="K92:M92"/>
    <mergeCell ref="K93:M93"/>
    <mergeCell ref="K94:M94"/>
    <mergeCell ref="K87:M87"/>
    <mergeCell ref="K88:M88"/>
    <mergeCell ref="K89:M89"/>
    <mergeCell ref="K102:M102"/>
    <mergeCell ref="K103:M103"/>
    <mergeCell ref="K104:M104"/>
    <mergeCell ref="K105:M105"/>
    <mergeCell ref="K106:M106"/>
    <mergeCell ref="K107:M107"/>
    <mergeCell ref="K99:M99"/>
    <mergeCell ref="K100:M100"/>
    <mergeCell ref="K95:M95"/>
    <mergeCell ref="K96:M96"/>
    <mergeCell ref="K97:M97"/>
    <mergeCell ref="K98:M98"/>
    <mergeCell ref="K101:M101"/>
    <mergeCell ref="K114:M114"/>
    <mergeCell ref="K109:M109"/>
    <mergeCell ref="K110:M110"/>
    <mergeCell ref="K111:M111"/>
    <mergeCell ref="K112:M112"/>
    <mergeCell ref="K113:M113"/>
    <mergeCell ref="K115:M115"/>
    <mergeCell ref="K116:M116"/>
    <mergeCell ref="K108:M108"/>
    <mergeCell ref="K127:M127"/>
    <mergeCell ref="K128:M128"/>
    <mergeCell ref="K129:M129"/>
    <mergeCell ref="K120:M120"/>
    <mergeCell ref="K121:M121"/>
    <mergeCell ref="K122:M122"/>
    <mergeCell ref="K123:M123"/>
    <mergeCell ref="K124:M124"/>
    <mergeCell ref="K125:M125"/>
    <mergeCell ref="K126:M126"/>
    <mergeCell ref="K117:M117"/>
    <mergeCell ref="K118:M118"/>
    <mergeCell ref="K119:M119"/>
    <mergeCell ref="K138:M138"/>
    <mergeCell ref="K139:M139"/>
    <mergeCell ref="K140:M140"/>
    <mergeCell ref="K141:M141"/>
    <mergeCell ref="K142:M142"/>
    <mergeCell ref="K143:M143"/>
    <mergeCell ref="K135:M135"/>
    <mergeCell ref="K136:M136"/>
    <mergeCell ref="K137:M137"/>
    <mergeCell ref="K132:M132"/>
    <mergeCell ref="K133:M133"/>
    <mergeCell ref="K134:M134"/>
    <mergeCell ref="K130:M130"/>
    <mergeCell ref="K131:M131"/>
    <mergeCell ref="N26:P26"/>
    <mergeCell ref="N27:P27"/>
    <mergeCell ref="N28:P28"/>
    <mergeCell ref="N29:P29"/>
    <mergeCell ref="N30:P30"/>
    <mergeCell ref="N35:P35"/>
    <mergeCell ref="N36:P36"/>
    <mergeCell ref="N37:P37"/>
    <mergeCell ref="N44:P44"/>
    <mergeCell ref="N45:P45"/>
    <mergeCell ref="N46:P46"/>
    <mergeCell ref="N41:P41"/>
    <mergeCell ref="N42:P42"/>
    <mergeCell ref="N43:P43"/>
    <mergeCell ref="N39:P39"/>
    <mergeCell ref="N40:P40"/>
    <mergeCell ref="N56:P56"/>
    <mergeCell ref="N57:P57"/>
    <mergeCell ref="N12:P12"/>
    <mergeCell ref="N13:P13"/>
    <mergeCell ref="N14:P14"/>
    <mergeCell ref="N15:P15"/>
    <mergeCell ref="N16:P16"/>
    <mergeCell ref="N17:P17"/>
    <mergeCell ref="N18:P18"/>
    <mergeCell ref="N19:P19"/>
    <mergeCell ref="N20:P20"/>
    <mergeCell ref="N21:P21"/>
    <mergeCell ref="N22:P22"/>
    <mergeCell ref="N23:P23"/>
    <mergeCell ref="N24:P24"/>
    <mergeCell ref="N32:P32"/>
    <mergeCell ref="N33:P33"/>
    <mergeCell ref="N34:P34"/>
    <mergeCell ref="N58:P58"/>
    <mergeCell ref="N53:P53"/>
    <mergeCell ref="N54:P54"/>
    <mergeCell ref="N55:P55"/>
    <mergeCell ref="N47:P47"/>
    <mergeCell ref="N48:P48"/>
    <mergeCell ref="N49:P49"/>
    <mergeCell ref="N50:P50"/>
    <mergeCell ref="N51:P51"/>
    <mergeCell ref="N52:P52"/>
    <mergeCell ref="N31:P31"/>
    <mergeCell ref="N62:P62"/>
    <mergeCell ref="N63:P63"/>
    <mergeCell ref="N64:P64"/>
    <mergeCell ref="N65:P65"/>
    <mergeCell ref="N66:P66"/>
    <mergeCell ref="N60:P60"/>
    <mergeCell ref="N61:P61"/>
    <mergeCell ref="N74:P74"/>
    <mergeCell ref="N75:P75"/>
    <mergeCell ref="N76:P76"/>
    <mergeCell ref="N77:P77"/>
    <mergeCell ref="N78:P78"/>
    <mergeCell ref="N79:P79"/>
    <mergeCell ref="N71:P71"/>
    <mergeCell ref="N72:P72"/>
    <mergeCell ref="N67:P67"/>
    <mergeCell ref="N68:P68"/>
    <mergeCell ref="N69:P69"/>
    <mergeCell ref="N70:P70"/>
    <mergeCell ref="N73:P73"/>
    <mergeCell ref="N86:P86"/>
    <mergeCell ref="N81:P81"/>
    <mergeCell ref="N82:P82"/>
    <mergeCell ref="N83:P83"/>
    <mergeCell ref="N84:P84"/>
    <mergeCell ref="N85:P85"/>
    <mergeCell ref="N87:P87"/>
    <mergeCell ref="N88:P88"/>
    <mergeCell ref="N80:P80"/>
    <mergeCell ref="N92:P92"/>
    <mergeCell ref="N93:P93"/>
    <mergeCell ref="N94:P94"/>
    <mergeCell ref="N89:P89"/>
    <mergeCell ref="N90:P90"/>
    <mergeCell ref="N91:P91"/>
    <mergeCell ref="N104:P104"/>
    <mergeCell ref="N105:P105"/>
    <mergeCell ref="N106:P106"/>
    <mergeCell ref="N107:P107"/>
    <mergeCell ref="N102:P102"/>
    <mergeCell ref="N103:P103"/>
    <mergeCell ref="N95:P95"/>
    <mergeCell ref="N96:P96"/>
    <mergeCell ref="N97:P97"/>
    <mergeCell ref="N98:P98"/>
    <mergeCell ref="N99:P99"/>
    <mergeCell ref="N100:P100"/>
    <mergeCell ref="N101:P101"/>
    <mergeCell ref="N110:P110"/>
    <mergeCell ref="N111:P111"/>
    <mergeCell ref="N112:P112"/>
    <mergeCell ref="N113:P113"/>
    <mergeCell ref="N114:P114"/>
    <mergeCell ref="N115:P115"/>
    <mergeCell ref="N108:P108"/>
    <mergeCell ref="N109:P109"/>
    <mergeCell ref="N129:P129"/>
    <mergeCell ref="N122:P122"/>
    <mergeCell ref="N123:P123"/>
    <mergeCell ref="N124:P124"/>
    <mergeCell ref="N125:P125"/>
    <mergeCell ref="N126:P126"/>
    <mergeCell ref="N127:P127"/>
    <mergeCell ref="N128:P128"/>
    <mergeCell ref="N119:P119"/>
    <mergeCell ref="N120:P120"/>
    <mergeCell ref="N121:P121"/>
    <mergeCell ref="N116:P116"/>
    <mergeCell ref="N117:P117"/>
    <mergeCell ref="N118:P118"/>
    <mergeCell ref="N140:P140"/>
    <mergeCell ref="N141:P141"/>
    <mergeCell ref="N142:P142"/>
    <mergeCell ref="N143:P143"/>
    <mergeCell ref="N137:P137"/>
    <mergeCell ref="N138:P138"/>
    <mergeCell ref="N139:P139"/>
    <mergeCell ref="N134:P134"/>
    <mergeCell ref="N135:P135"/>
    <mergeCell ref="N130:P130"/>
    <mergeCell ref="N131:P131"/>
    <mergeCell ref="N132:P132"/>
    <mergeCell ref="N133:P133"/>
    <mergeCell ref="N136:P136"/>
    <mergeCell ref="Q28:S28"/>
    <mergeCell ref="Q29:S29"/>
    <mergeCell ref="Q30:S30"/>
    <mergeCell ref="Q36:S36"/>
    <mergeCell ref="Q37:S37"/>
    <mergeCell ref="Q46:S46"/>
    <mergeCell ref="Q47:S47"/>
    <mergeCell ref="Q48:S48"/>
    <mergeCell ref="Q49:S49"/>
    <mergeCell ref="Q50:S50"/>
    <mergeCell ref="Q51:S51"/>
    <mergeCell ref="Q43:S43"/>
    <mergeCell ref="Q44:S44"/>
    <mergeCell ref="Q39:S39"/>
    <mergeCell ref="Q40:S40"/>
    <mergeCell ref="Q41:S41"/>
    <mergeCell ref="Q42:S42"/>
    <mergeCell ref="Q45:S45"/>
    <mergeCell ref="Q52:S52"/>
    <mergeCell ref="Q58:S58"/>
    <mergeCell ref="Q53:S53"/>
    <mergeCell ref="Q26:S26"/>
    <mergeCell ref="Q11:S11"/>
    <mergeCell ref="Q12:S12"/>
    <mergeCell ref="Q13:S13"/>
    <mergeCell ref="Q14:S14"/>
    <mergeCell ref="Q15:S15"/>
    <mergeCell ref="Q16:S16"/>
    <mergeCell ref="Q17:S17"/>
    <mergeCell ref="Q18:S18"/>
    <mergeCell ref="Q19:S19"/>
    <mergeCell ref="Q20:S20"/>
    <mergeCell ref="Q21:S21"/>
    <mergeCell ref="Q22:S22"/>
    <mergeCell ref="Q23:S23"/>
    <mergeCell ref="Q24:S24"/>
    <mergeCell ref="Q34:S34"/>
    <mergeCell ref="Q35:S35"/>
    <mergeCell ref="Q32:S32"/>
    <mergeCell ref="Q33:S33"/>
    <mergeCell ref="Q31:S31"/>
    <mergeCell ref="Q60:S60"/>
    <mergeCell ref="Q64:S64"/>
    <mergeCell ref="Q65:S65"/>
    <mergeCell ref="Q66:S66"/>
    <mergeCell ref="Q61:S61"/>
    <mergeCell ref="Q62:S62"/>
    <mergeCell ref="Q63:S63"/>
    <mergeCell ref="Q76:S76"/>
    <mergeCell ref="Q77:S77"/>
    <mergeCell ref="Q78:S78"/>
    <mergeCell ref="Q79:S79"/>
    <mergeCell ref="Q74:S74"/>
    <mergeCell ref="Q75:S75"/>
    <mergeCell ref="Q67:S67"/>
    <mergeCell ref="Q68:S68"/>
    <mergeCell ref="Q69:S69"/>
    <mergeCell ref="Q70:S70"/>
    <mergeCell ref="Q71:S71"/>
    <mergeCell ref="Q72:S72"/>
    <mergeCell ref="Q73:S73"/>
    <mergeCell ref="Q82:S82"/>
    <mergeCell ref="Q83:S83"/>
    <mergeCell ref="Q84:S84"/>
    <mergeCell ref="Q85:S85"/>
    <mergeCell ref="Q86:S86"/>
    <mergeCell ref="Q87:S87"/>
    <mergeCell ref="Q80:S80"/>
    <mergeCell ref="Q81:S81"/>
    <mergeCell ref="Q94:S94"/>
    <mergeCell ref="Q95:S95"/>
    <mergeCell ref="Q96:S96"/>
    <mergeCell ref="Q91:S91"/>
    <mergeCell ref="Q92:S92"/>
    <mergeCell ref="Q93:S93"/>
    <mergeCell ref="Q88:S88"/>
    <mergeCell ref="Q89:S89"/>
    <mergeCell ref="Q90:S90"/>
    <mergeCell ref="Q106:S106"/>
    <mergeCell ref="Q107:S107"/>
    <mergeCell ref="Q102:S102"/>
    <mergeCell ref="Q103:S103"/>
    <mergeCell ref="Q104:S104"/>
    <mergeCell ref="Q105:S105"/>
    <mergeCell ref="Q108:S108"/>
    <mergeCell ref="Q97:S97"/>
    <mergeCell ref="Q98:S98"/>
    <mergeCell ref="Q99:S99"/>
    <mergeCell ref="Q100:S100"/>
    <mergeCell ref="Q101:S101"/>
    <mergeCell ref="Q112:S112"/>
    <mergeCell ref="Q113:S113"/>
    <mergeCell ref="Q114:S114"/>
    <mergeCell ref="Q115:S115"/>
    <mergeCell ref="Q109:S109"/>
    <mergeCell ref="Q110:S110"/>
    <mergeCell ref="Q111:S111"/>
    <mergeCell ref="Q124:S124"/>
    <mergeCell ref="Q125:S125"/>
    <mergeCell ref="Q126:S126"/>
    <mergeCell ref="Q127:S127"/>
    <mergeCell ref="Q128:S128"/>
    <mergeCell ref="Q123:S123"/>
    <mergeCell ref="Q121:S121"/>
    <mergeCell ref="Q116:S116"/>
    <mergeCell ref="Q117:S117"/>
    <mergeCell ref="Q118:S118"/>
    <mergeCell ref="Q119:S119"/>
    <mergeCell ref="Q120:S120"/>
    <mergeCell ref="Q122:S122"/>
    <mergeCell ref="Q141:S141"/>
    <mergeCell ref="Q130:S130"/>
    <mergeCell ref="Q131:S131"/>
    <mergeCell ref="Q132:S132"/>
    <mergeCell ref="Q133:S133"/>
    <mergeCell ref="Q134:S134"/>
    <mergeCell ref="Q135:S135"/>
    <mergeCell ref="Q136:S136"/>
    <mergeCell ref="Q137:S137"/>
    <mergeCell ref="Q138:S138"/>
    <mergeCell ref="Q129:S129"/>
    <mergeCell ref="Q142:S142"/>
    <mergeCell ref="Q143:S143"/>
    <mergeCell ref="T11:V11"/>
    <mergeCell ref="T12:V12"/>
    <mergeCell ref="T13:V13"/>
    <mergeCell ref="T14:V14"/>
    <mergeCell ref="T15:V15"/>
    <mergeCell ref="T16:V16"/>
    <mergeCell ref="T17:V17"/>
    <mergeCell ref="T18:V18"/>
    <mergeCell ref="T19:V19"/>
    <mergeCell ref="T20:V20"/>
    <mergeCell ref="T21:V21"/>
    <mergeCell ref="T22:V22"/>
    <mergeCell ref="T23:V23"/>
    <mergeCell ref="Q139:S139"/>
    <mergeCell ref="Q140:S140"/>
    <mergeCell ref="T30:V30"/>
    <mergeCell ref="T25:V25"/>
    <mergeCell ref="T26:V26"/>
    <mergeCell ref="T27:V27"/>
    <mergeCell ref="T28:V28"/>
    <mergeCell ref="T29:V29"/>
    <mergeCell ref="T32:V32"/>
    <mergeCell ref="T24:V24"/>
    <mergeCell ref="T36:V36"/>
    <mergeCell ref="T37:V37"/>
    <mergeCell ref="T33:V33"/>
    <mergeCell ref="T34:V34"/>
    <mergeCell ref="T35:V35"/>
    <mergeCell ref="T48:V48"/>
    <mergeCell ref="T49:V49"/>
    <mergeCell ref="T50:V50"/>
    <mergeCell ref="T51:V51"/>
    <mergeCell ref="T46:V46"/>
    <mergeCell ref="T47:V47"/>
    <mergeCell ref="T39:V39"/>
    <mergeCell ref="T40:V40"/>
    <mergeCell ref="T41:V41"/>
    <mergeCell ref="T42:V42"/>
    <mergeCell ref="T43:V43"/>
    <mergeCell ref="T44:V44"/>
    <mergeCell ref="T45:V45"/>
    <mergeCell ref="T52:V52"/>
    <mergeCell ref="T54:V54"/>
    <mergeCell ref="T55:V55"/>
    <mergeCell ref="T56:V56"/>
    <mergeCell ref="T57:V57"/>
    <mergeCell ref="T58:V58"/>
    <mergeCell ref="T53:V53"/>
    <mergeCell ref="T66:V66"/>
    <mergeCell ref="T67:V67"/>
    <mergeCell ref="T68:V68"/>
    <mergeCell ref="T63:V63"/>
    <mergeCell ref="T64:V64"/>
    <mergeCell ref="T65:V65"/>
    <mergeCell ref="T60:V60"/>
    <mergeCell ref="T61:V61"/>
    <mergeCell ref="T62:V62"/>
    <mergeCell ref="T78:V78"/>
    <mergeCell ref="T79:V79"/>
    <mergeCell ref="T74:V74"/>
    <mergeCell ref="T75:V75"/>
    <mergeCell ref="T76:V76"/>
    <mergeCell ref="T77:V77"/>
    <mergeCell ref="T80:V80"/>
    <mergeCell ref="T69:V69"/>
    <mergeCell ref="T70:V70"/>
    <mergeCell ref="T71:V71"/>
    <mergeCell ref="T72:V72"/>
    <mergeCell ref="T73:V73"/>
    <mergeCell ref="T84:V84"/>
    <mergeCell ref="T85:V85"/>
    <mergeCell ref="T86:V86"/>
    <mergeCell ref="T87:V87"/>
    <mergeCell ref="T81:V81"/>
    <mergeCell ref="T82:V82"/>
    <mergeCell ref="T83:V83"/>
    <mergeCell ref="T96:V96"/>
    <mergeCell ref="T97:V97"/>
    <mergeCell ref="T98:V98"/>
    <mergeCell ref="T99:V99"/>
    <mergeCell ref="T100:V100"/>
    <mergeCell ref="T95:V95"/>
    <mergeCell ref="T93:V93"/>
    <mergeCell ref="T88:V88"/>
    <mergeCell ref="T89:V89"/>
    <mergeCell ref="T90:V90"/>
    <mergeCell ref="T91:V91"/>
    <mergeCell ref="T92:V92"/>
    <mergeCell ref="T94:V94"/>
    <mergeCell ref="T102:V102"/>
    <mergeCell ref="T103:V103"/>
    <mergeCell ref="T104:V104"/>
    <mergeCell ref="T105:V105"/>
    <mergeCell ref="T106:V106"/>
    <mergeCell ref="T107:V107"/>
    <mergeCell ref="T108:V108"/>
    <mergeCell ref="T101:V101"/>
    <mergeCell ref="T114:V114"/>
    <mergeCell ref="T115:V115"/>
    <mergeCell ref="T116:V116"/>
    <mergeCell ref="T111:V111"/>
    <mergeCell ref="T112:V112"/>
    <mergeCell ref="T113:V113"/>
    <mergeCell ref="T109:V109"/>
    <mergeCell ref="T110:V110"/>
    <mergeCell ref="T126:V126"/>
    <mergeCell ref="T127:V127"/>
    <mergeCell ref="T128:V128"/>
    <mergeCell ref="T123:V123"/>
    <mergeCell ref="T124:V124"/>
    <mergeCell ref="T125:V125"/>
    <mergeCell ref="T117:V117"/>
    <mergeCell ref="T118:V118"/>
    <mergeCell ref="T119:V119"/>
    <mergeCell ref="T120:V120"/>
    <mergeCell ref="T121:V121"/>
    <mergeCell ref="T122:V122"/>
    <mergeCell ref="T143:V143"/>
    <mergeCell ref="T132:V132"/>
    <mergeCell ref="T133:V133"/>
    <mergeCell ref="T134:V134"/>
    <mergeCell ref="T135:V135"/>
    <mergeCell ref="T136:V136"/>
    <mergeCell ref="T137:V137"/>
    <mergeCell ref="T138:V138"/>
    <mergeCell ref="T139:V139"/>
    <mergeCell ref="T140:V140"/>
    <mergeCell ref="T129:V129"/>
    <mergeCell ref="T130:V130"/>
    <mergeCell ref="T131:V131"/>
    <mergeCell ref="W11:Y11"/>
    <mergeCell ref="W12:Y12"/>
    <mergeCell ref="W13:Y13"/>
    <mergeCell ref="W14:Y14"/>
    <mergeCell ref="W15:Y15"/>
    <mergeCell ref="W16:Y16"/>
    <mergeCell ref="W17:Y17"/>
    <mergeCell ref="W18:Y18"/>
    <mergeCell ref="W19:Y19"/>
    <mergeCell ref="W20:Y20"/>
    <mergeCell ref="W21:Y21"/>
    <mergeCell ref="W22:Y22"/>
    <mergeCell ref="W23:Y23"/>
    <mergeCell ref="T141:V141"/>
    <mergeCell ref="T142:V142"/>
    <mergeCell ref="W26:Y26"/>
    <mergeCell ref="W27:Y27"/>
    <mergeCell ref="W28:Y28"/>
    <mergeCell ref="W29:Y29"/>
    <mergeCell ref="W30:Y30"/>
    <mergeCell ref="W24:Y24"/>
    <mergeCell ref="W25:Y25"/>
    <mergeCell ref="W39:Y39"/>
    <mergeCell ref="W40:Y40"/>
    <mergeCell ref="W35:Y35"/>
    <mergeCell ref="W36:Y36"/>
    <mergeCell ref="W37:Y37"/>
    <mergeCell ref="W32:Y32"/>
    <mergeCell ref="W33:Y33"/>
    <mergeCell ref="W34:Y34"/>
    <mergeCell ref="W50:Y50"/>
    <mergeCell ref="W51:Y51"/>
    <mergeCell ref="W46:Y46"/>
    <mergeCell ref="W47:Y47"/>
    <mergeCell ref="W48:Y48"/>
    <mergeCell ref="W49:Y49"/>
    <mergeCell ref="W45:Y45"/>
    <mergeCell ref="W52:Y52"/>
    <mergeCell ref="W41:Y41"/>
    <mergeCell ref="W42:Y42"/>
    <mergeCell ref="W43:Y43"/>
    <mergeCell ref="W44:Y44"/>
    <mergeCell ref="W56:Y56"/>
    <mergeCell ref="W57:Y57"/>
    <mergeCell ref="W58:Y58"/>
    <mergeCell ref="W53:Y53"/>
    <mergeCell ref="W54:Y54"/>
    <mergeCell ref="W55:Y55"/>
    <mergeCell ref="W68:Y68"/>
    <mergeCell ref="W69:Y69"/>
    <mergeCell ref="W70:Y70"/>
    <mergeCell ref="W71:Y71"/>
    <mergeCell ref="W72:Y72"/>
    <mergeCell ref="W67:Y67"/>
    <mergeCell ref="W65:Y65"/>
    <mergeCell ref="W60:Y60"/>
    <mergeCell ref="W61:Y61"/>
    <mergeCell ref="W62:Y62"/>
    <mergeCell ref="W63:Y63"/>
    <mergeCell ref="W64:Y64"/>
    <mergeCell ref="W66:Y66"/>
    <mergeCell ref="W74:Y74"/>
    <mergeCell ref="W75:Y75"/>
    <mergeCell ref="W76:Y76"/>
    <mergeCell ref="W77:Y77"/>
    <mergeCell ref="W78:Y78"/>
    <mergeCell ref="W79:Y79"/>
    <mergeCell ref="W80:Y80"/>
    <mergeCell ref="W73:Y73"/>
    <mergeCell ref="W86:Y86"/>
    <mergeCell ref="W87:Y87"/>
    <mergeCell ref="W88:Y88"/>
    <mergeCell ref="W83:Y83"/>
    <mergeCell ref="W84:Y84"/>
    <mergeCell ref="W85:Y85"/>
    <mergeCell ref="W81:Y81"/>
    <mergeCell ref="W82:Y82"/>
    <mergeCell ref="W98:Y98"/>
    <mergeCell ref="W99:Y99"/>
    <mergeCell ref="W100:Y100"/>
    <mergeCell ref="W95:Y95"/>
    <mergeCell ref="W96:Y96"/>
    <mergeCell ref="W97:Y97"/>
    <mergeCell ref="W89:Y89"/>
    <mergeCell ref="W90:Y90"/>
    <mergeCell ref="W91:Y91"/>
    <mergeCell ref="W92:Y92"/>
    <mergeCell ref="W93:Y93"/>
    <mergeCell ref="W94:Y94"/>
    <mergeCell ref="W104:Y104"/>
    <mergeCell ref="W105:Y105"/>
    <mergeCell ref="W106:Y106"/>
    <mergeCell ref="W107:Y107"/>
    <mergeCell ref="W108:Y108"/>
    <mergeCell ref="W101:Y101"/>
    <mergeCell ref="W102:Y102"/>
    <mergeCell ref="W103:Y103"/>
    <mergeCell ref="W116:Y116"/>
    <mergeCell ref="W117:Y117"/>
    <mergeCell ref="W118:Y118"/>
    <mergeCell ref="W119:Y119"/>
    <mergeCell ref="W120:Y120"/>
    <mergeCell ref="W121:Y121"/>
    <mergeCell ref="W113:Y113"/>
    <mergeCell ref="W114:Y114"/>
    <mergeCell ref="W109:Y109"/>
    <mergeCell ref="W110:Y110"/>
    <mergeCell ref="W111:Y111"/>
    <mergeCell ref="W112:Y112"/>
    <mergeCell ref="W115:Y115"/>
    <mergeCell ref="W128:Y128"/>
    <mergeCell ref="W123:Y123"/>
    <mergeCell ref="W124:Y124"/>
    <mergeCell ref="W125:Y125"/>
    <mergeCell ref="W126:Y126"/>
    <mergeCell ref="W127:Y127"/>
    <mergeCell ref="W129:Y129"/>
    <mergeCell ref="W130:Y130"/>
    <mergeCell ref="W122:Y122"/>
    <mergeCell ref="W134:Y134"/>
    <mergeCell ref="W135:Y135"/>
    <mergeCell ref="W136:Y136"/>
    <mergeCell ref="W137:Y137"/>
    <mergeCell ref="W138:Y138"/>
    <mergeCell ref="W139:Y139"/>
    <mergeCell ref="W140:Y140"/>
    <mergeCell ref="W141:Y141"/>
    <mergeCell ref="W142:Y142"/>
    <mergeCell ref="W131:Y131"/>
    <mergeCell ref="W132:Y132"/>
    <mergeCell ref="W133:Y133"/>
    <mergeCell ref="Z11:AB11"/>
    <mergeCell ref="Z12:AB12"/>
    <mergeCell ref="Z13:AB13"/>
    <mergeCell ref="Z14:AB14"/>
    <mergeCell ref="Z15:AB15"/>
    <mergeCell ref="Z16:AB16"/>
    <mergeCell ref="Z17:AB17"/>
    <mergeCell ref="Z18:AB18"/>
    <mergeCell ref="Z19:AB19"/>
    <mergeCell ref="Z20:AB20"/>
    <mergeCell ref="Z21:AB21"/>
    <mergeCell ref="Z22:AB22"/>
    <mergeCell ref="Z23:AB23"/>
    <mergeCell ref="Z24:AB24"/>
    <mergeCell ref="Z54:AB54"/>
    <mergeCell ref="Z70:AB70"/>
    <mergeCell ref="Z71:AB71"/>
    <mergeCell ref="Z72:AB72"/>
    <mergeCell ref="Z67:AB67"/>
    <mergeCell ref="Z68:AB68"/>
    <mergeCell ref="Z69:AB69"/>
    <mergeCell ref="Z61:AB61"/>
    <mergeCell ref="Z62:AB62"/>
    <mergeCell ref="Z63:AB63"/>
    <mergeCell ref="Z64:AB64"/>
    <mergeCell ref="Z65:AB65"/>
    <mergeCell ref="Z66:AB66"/>
    <mergeCell ref="Z76:AB76"/>
    <mergeCell ref="W143:Y143"/>
    <mergeCell ref="Z28:AB28"/>
    <mergeCell ref="Z29:AB29"/>
    <mergeCell ref="Z30:AB30"/>
    <mergeCell ref="Z25:AB25"/>
    <mergeCell ref="Z26:AB26"/>
    <mergeCell ref="Z27:AB27"/>
    <mergeCell ref="Z40:AB40"/>
    <mergeCell ref="Z41:AB41"/>
    <mergeCell ref="Z42:AB42"/>
    <mergeCell ref="Z43:AB43"/>
    <mergeCell ref="Z44:AB44"/>
    <mergeCell ref="Z39:AB39"/>
    <mergeCell ref="Z37:AB37"/>
    <mergeCell ref="Z32:AB32"/>
    <mergeCell ref="Z33:AB33"/>
    <mergeCell ref="Z34:AB34"/>
    <mergeCell ref="Z35:AB35"/>
    <mergeCell ref="Z36:AB36"/>
    <mergeCell ref="Z46:AB46"/>
    <mergeCell ref="Z47:AB47"/>
    <mergeCell ref="Z48:AB48"/>
    <mergeCell ref="Z49:AB49"/>
    <mergeCell ref="Z50:AB50"/>
    <mergeCell ref="Z51:AB51"/>
    <mergeCell ref="Z52:AB52"/>
    <mergeCell ref="Z58:AB58"/>
    <mergeCell ref="Z60:AB60"/>
    <mergeCell ref="Z55:AB55"/>
    <mergeCell ref="Z56:AB56"/>
    <mergeCell ref="Z57:AB57"/>
    <mergeCell ref="Z53:AB53"/>
    <mergeCell ref="Z77:AB77"/>
    <mergeCell ref="Z78:AB78"/>
    <mergeCell ref="Z79:AB79"/>
    <mergeCell ref="Z80:AB80"/>
    <mergeCell ref="Z73:AB73"/>
    <mergeCell ref="Z74:AB74"/>
    <mergeCell ref="Z75:AB75"/>
    <mergeCell ref="Z88:AB88"/>
    <mergeCell ref="Z89:AB89"/>
    <mergeCell ref="Z90:AB90"/>
    <mergeCell ref="Z91:AB91"/>
    <mergeCell ref="Z92:AB92"/>
    <mergeCell ref="Z93:AB93"/>
    <mergeCell ref="Z85:AB85"/>
    <mergeCell ref="Z86:AB86"/>
    <mergeCell ref="Z81:AB81"/>
    <mergeCell ref="Z82:AB82"/>
    <mergeCell ref="Z83:AB83"/>
    <mergeCell ref="Z84:AB84"/>
    <mergeCell ref="Z87:AB87"/>
    <mergeCell ref="Z100:AB100"/>
    <mergeCell ref="Z95:AB95"/>
    <mergeCell ref="Z96:AB96"/>
    <mergeCell ref="Z97:AB97"/>
    <mergeCell ref="Z98:AB98"/>
    <mergeCell ref="Z99:AB99"/>
    <mergeCell ref="Z101:AB101"/>
    <mergeCell ref="Z102:AB102"/>
    <mergeCell ref="Z94:AB94"/>
    <mergeCell ref="Z106:AB106"/>
    <mergeCell ref="Z107:AB107"/>
    <mergeCell ref="Z108:AB108"/>
    <mergeCell ref="Z103:AB103"/>
    <mergeCell ref="Z104:AB104"/>
    <mergeCell ref="Z105:AB105"/>
    <mergeCell ref="Z118:AB118"/>
    <mergeCell ref="Z119:AB119"/>
    <mergeCell ref="Z120:AB120"/>
    <mergeCell ref="Z121:AB121"/>
    <mergeCell ref="Z116:AB116"/>
    <mergeCell ref="Z117:AB117"/>
    <mergeCell ref="Z109:AB109"/>
    <mergeCell ref="Z110:AB110"/>
    <mergeCell ref="Z111:AB111"/>
    <mergeCell ref="Z112:AB112"/>
    <mergeCell ref="Z113:AB113"/>
    <mergeCell ref="Z114:AB114"/>
    <mergeCell ref="Z115:AB115"/>
    <mergeCell ref="Z124:AB124"/>
    <mergeCell ref="Z125:AB125"/>
    <mergeCell ref="Z126:AB126"/>
    <mergeCell ref="Z127:AB127"/>
    <mergeCell ref="Z128:AB128"/>
    <mergeCell ref="Z129:AB129"/>
    <mergeCell ref="Z122:AB122"/>
    <mergeCell ref="Z123:AB123"/>
    <mergeCell ref="Z136:AB136"/>
    <mergeCell ref="Z137:AB137"/>
    <mergeCell ref="Z138:AB138"/>
    <mergeCell ref="Z139:AB139"/>
    <mergeCell ref="Z140:AB140"/>
    <mergeCell ref="Z141:AB141"/>
    <mergeCell ref="Z142:AB142"/>
    <mergeCell ref="Z133:AB133"/>
    <mergeCell ref="Z134:AB134"/>
    <mergeCell ref="Z135:AB135"/>
    <mergeCell ref="Z130:AB130"/>
    <mergeCell ref="Z131:AB131"/>
    <mergeCell ref="Z132:AB132"/>
    <mergeCell ref="AC11:AE11"/>
    <mergeCell ref="AC12:AE12"/>
    <mergeCell ref="AC13:AE13"/>
    <mergeCell ref="AC14:AE14"/>
    <mergeCell ref="AC15:AE15"/>
    <mergeCell ref="AC16:AE16"/>
    <mergeCell ref="AC17:AE17"/>
    <mergeCell ref="AC18:AE18"/>
    <mergeCell ref="AC19:AE19"/>
    <mergeCell ref="AC20:AE20"/>
    <mergeCell ref="AC21:AE21"/>
    <mergeCell ref="AC22:AE22"/>
    <mergeCell ref="AC23:AE23"/>
    <mergeCell ref="AC24:AE24"/>
    <mergeCell ref="AC25:AE25"/>
    <mergeCell ref="AC26:AE26"/>
    <mergeCell ref="AC53:AE53"/>
    <mergeCell ref="AC54:AE54"/>
    <mergeCell ref="AC55:AE55"/>
    <mergeCell ref="Z143:AB143"/>
    <mergeCell ref="AC30:AE30"/>
    <mergeCell ref="AC32:AE32"/>
    <mergeCell ref="AC27:AE27"/>
    <mergeCell ref="AC28:AE28"/>
    <mergeCell ref="AC29:AE29"/>
    <mergeCell ref="AC42:AE42"/>
    <mergeCell ref="AC43:AE43"/>
    <mergeCell ref="AC44:AE44"/>
    <mergeCell ref="AC39:AE39"/>
    <mergeCell ref="AC40:AE40"/>
    <mergeCell ref="AC41:AE41"/>
    <mergeCell ref="AC33:AE33"/>
    <mergeCell ref="AC34:AE34"/>
    <mergeCell ref="AC35:AE35"/>
    <mergeCell ref="AC36:AE36"/>
    <mergeCell ref="AC37:AE37"/>
    <mergeCell ref="AC48:AE48"/>
    <mergeCell ref="AC49:AE49"/>
    <mergeCell ref="AC50:AE50"/>
    <mergeCell ref="AC51:AE51"/>
    <mergeCell ref="AC52:AE52"/>
    <mergeCell ref="AC46:AE46"/>
    <mergeCell ref="AC47:AE47"/>
    <mergeCell ref="AC60:AE60"/>
    <mergeCell ref="AC61:AE61"/>
    <mergeCell ref="AC62:AE62"/>
    <mergeCell ref="AC63:AE63"/>
    <mergeCell ref="AC64:AE64"/>
    <mergeCell ref="AC65:AE65"/>
    <mergeCell ref="AC57:AE57"/>
    <mergeCell ref="AC58:AE58"/>
    <mergeCell ref="AC66:AE66"/>
    <mergeCell ref="AC72:AE72"/>
    <mergeCell ref="AC67:AE67"/>
    <mergeCell ref="AC68:AE68"/>
    <mergeCell ref="AC69:AE69"/>
    <mergeCell ref="AC70:AE70"/>
    <mergeCell ref="AC71:AE71"/>
    <mergeCell ref="AC73:AE73"/>
    <mergeCell ref="AC74:AE74"/>
    <mergeCell ref="AC78:AE78"/>
    <mergeCell ref="AC79:AE79"/>
    <mergeCell ref="AC80:AE80"/>
    <mergeCell ref="AC75:AE75"/>
    <mergeCell ref="AC76:AE76"/>
    <mergeCell ref="AC77:AE77"/>
    <mergeCell ref="AC90:AE90"/>
    <mergeCell ref="AC91:AE91"/>
    <mergeCell ref="AC92:AE92"/>
    <mergeCell ref="AC93:AE93"/>
    <mergeCell ref="AC88:AE88"/>
    <mergeCell ref="AC89:AE89"/>
    <mergeCell ref="AC81:AE81"/>
    <mergeCell ref="AC82:AE82"/>
    <mergeCell ref="AC83:AE83"/>
    <mergeCell ref="AC84:AE84"/>
    <mergeCell ref="AC85:AE85"/>
    <mergeCell ref="AC86:AE86"/>
    <mergeCell ref="AC87:AE87"/>
    <mergeCell ref="AC96:AE96"/>
    <mergeCell ref="AC97:AE97"/>
    <mergeCell ref="AC98:AE98"/>
    <mergeCell ref="AC99:AE99"/>
    <mergeCell ref="AC100:AE100"/>
    <mergeCell ref="AC101:AE101"/>
    <mergeCell ref="AC94:AE94"/>
    <mergeCell ref="AC95:AE95"/>
    <mergeCell ref="AC108:AE108"/>
    <mergeCell ref="AC109:AE109"/>
    <mergeCell ref="AC110:AE110"/>
    <mergeCell ref="AC105:AE105"/>
    <mergeCell ref="AC106:AE106"/>
    <mergeCell ref="AC107:AE107"/>
    <mergeCell ref="AC102:AE102"/>
    <mergeCell ref="AC103:AE103"/>
    <mergeCell ref="AC104:AE104"/>
    <mergeCell ref="AC123:AE123"/>
    <mergeCell ref="AC124:AE124"/>
    <mergeCell ref="AC125:AE125"/>
    <mergeCell ref="AC120:AE120"/>
    <mergeCell ref="AC121:AE121"/>
    <mergeCell ref="AC116:AE116"/>
    <mergeCell ref="AC117:AE117"/>
    <mergeCell ref="AC118:AE118"/>
    <mergeCell ref="AC119:AE119"/>
    <mergeCell ref="AC122:AE122"/>
    <mergeCell ref="AC111:AE111"/>
    <mergeCell ref="AC112:AE112"/>
    <mergeCell ref="AC113:AE113"/>
    <mergeCell ref="AC114:AE114"/>
    <mergeCell ref="AC115:AE115"/>
    <mergeCell ref="AC138:AE138"/>
    <mergeCell ref="AC139:AE139"/>
    <mergeCell ref="AC140:AE140"/>
    <mergeCell ref="AC141:AE141"/>
    <mergeCell ref="AC142:AE142"/>
    <mergeCell ref="AC137:AE137"/>
    <mergeCell ref="AC135:AE135"/>
    <mergeCell ref="AC130:AE130"/>
    <mergeCell ref="AC131:AE131"/>
    <mergeCell ref="AC132:AE132"/>
    <mergeCell ref="AC133:AE133"/>
    <mergeCell ref="AC134:AE134"/>
    <mergeCell ref="AC136:AE136"/>
    <mergeCell ref="AF11:AH11"/>
    <mergeCell ref="AF12:AH12"/>
    <mergeCell ref="AF13:AH13"/>
    <mergeCell ref="AF14:AH14"/>
    <mergeCell ref="AF15:AH15"/>
    <mergeCell ref="AF16:AH16"/>
    <mergeCell ref="AF17:AH17"/>
    <mergeCell ref="AF18:AH18"/>
    <mergeCell ref="AF19:AH19"/>
    <mergeCell ref="AF57:AH57"/>
    <mergeCell ref="AF58:AH58"/>
    <mergeCell ref="AF50:AH50"/>
    <mergeCell ref="AF51:AH51"/>
    <mergeCell ref="AF46:AH46"/>
    <mergeCell ref="AF47:AH47"/>
    <mergeCell ref="AF48:AH48"/>
    <mergeCell ref="AF49:AH49"/>
    <mergeCell ref="AF52:AH52"/>
    <mergeCell ref="AF65:AH65"/>
    <mergeCell ref="AC143:AE143"/>
    <mergeCell ref="AC126:AE126"/>
    <mergeCell ref="AC127:AE127"/>
    <mergeCell ref="AC128:AE128"/>
    <mergeCell ref="AC129:AE129"/>
    <mergeCell ref="AF23:AH23"/>
    <mergeCell ref="AF24:AH24"/>
    <mergeCell ref="AF25:AH25"/>
    <mergeCell ref="AF20:AH20"/>
    <mergeCell ref="AF21:AH21"/>
    <mergeCell ref="AF22:AH22"/>
    <mergeCell ref="AF35:AH35"/>
    <mergeCell ref="AF36:AH36"/>
    <mergeCell ref="AF37:AH37"/>
    <mergeCell ref="AF32:AH32"/>
    <mergeCell ref="AF33:AH33"/>
    <mergeCell ref="AF34:AH34"/>
    <mergeCell ref="AF26:AH26"/>
    <mergeCell ref="AF27:AH27"/>
    <mergeCell ref="AF28:AH28"/>
    <mergeCell ref="AF29:AH29"/>
    <mergeCell ref="AF30:AH30"/>
    <mergeCell ref="AF41:AH41"/>
    <mergeCell ref="AF42:AH42"/>
    <mergeCell ref="AF43:AH43"/>
    <mergeCell ref="AF44:AH44"/>
    <mergeCell ref="AF39:AH39"/>
    <mergeCell ref="AF40:AH40"/>
    <mergeCell ref="AF53:AH53"/>
    <mergeCell ref="AF54:AH54"/>
    <mergeCell ref="AF55:AH55"/>
    <mergeCell ref="AF56:AH56"/>
    <mergeCell ref="AF60:AH60"/>
    <mergeCell ref="AF61:AH61"/>
    <mergeCell ref="AF62:AH62"/>
    <mergeCell ref="AF63:AH63"/>
    <mergeCell ref="AF64:AH64"/>
    <mergeCell ref="AF66:AH66"/>
    <mergeCell ref="AF67:AH67"/>
    <mergeCell ref="AF71:AH71"/>
    <mergeCell ref="AF72:AH72"/>
    <mergeCell ref="AF73:AH73"/>
    <mergeCell ref="AF68:AH68"/>
    <mergeCell ref="AF69:AH69"/>
    <mergeCell ref="AF70:AH70"/>
    <mergeCell ref="AF83:AH83"/>
    <mergeCell ref="AF84:AH84"/>
    <mergeCell ref="AF85:AH85"/>
    <mergeCell ref="AF86:AH86"/>
    <mergeCell ref="AF81:AH81"/>
    <mergeCell ref="AF82:AH82"/>
    <mergeCell ref="AF74:AH74"/>
    <mergeCell ref="AF75:AH75"/>
    <mergeCell ref="AF76:AH76"/>
    <mergeCell ref="AF77:AH77"/>
    <mergeCell ref="AF78:AH78"/>
    <mergeCell ref="AF79:AH79"/>
    <mergeCell ref="AF80:AH80"/>
    <mergeCell ref="AF89:AH89"/>
    <mergeCell ref="AF90:AH90"/>
    <mergeCell ref="AF91:AH91"/>
    <mergeCell ref="AF92:AH92"/>
    <mergeCell ref="AF93:AH93"/>
    <mergeCell ref="AF94:AH94"/>
    <mergeCell ref="AF87:AH87"/>
    <mergeCell ref="AF88:AH88"/>
    <mergeCell ref="AF101:AH101"/>
    <mergeCell ref="AF102:AH102"/>
    <mergeCell ref="AF103:AH103"/>
    <mergeCell ref="AF98:AH98"/>
    <mergeCell ref="AF99:AH99"/>
    <mergeCell ref="AF100:AH100"/>
    <mergeCell ref="AF95:AH95"/>
    <mergeCell ref="AF96:AH96"/>
    <mergeCell ref="AF97:AH97"/>
    <mergeCell ref="AF114:AH114"/>
    <mergeCell ref="AF109:AH109"/>
    <mergeCell ref="AF110:AH110"/>
    <mergeCell ref="AF111:AH111"/>
    <mergeCell ref="AF112:AH112"/>
    <mergeCell ref="AF115:AH115"/>
    <mergeCell ref="AF104:AH104"/>
    <mergeCell ref="AF105:AH105"/>
    <mergeCell ref="AF106:AH106"/>
    <mergeCell ref="AF107:AH107"/>
    <mergeCell ref="AF108:AH108"/>
    <mergeCell ref="AF126:AH126"/>
    <mergeCell ref="AF127:AH127"/>
    <mergeCell ref="AF128:AH128"/>
    <mergeCell ref="AF129:AH129"/>
    <mergeCell ref="AF119:AH119"/>
    <mergeCell ref="AF120:AH120"/>
    <mergeCell ref="AF121:AH121"/>
    <mergeCell ref="AF122:AH122"/>
    <mergeCell ref="AF123:AH123"/>
    <mergeCell ref="AF124:AH124"/>
    <mergeCell ref="AF125:AH125"/>
    <mergeCell ref="AF116:AH116"/>
    <mergeCell ref="AF117:AH117"/>
    <mergeCell ref="AF118:AH118"/>
    <mergeCell ref="AF137:AH137"/>
    <mergeCell ref="AF138:AH138"/>
    <mergeCell ref="AF139:AH139"/>
    <mergeCell ref="AF140:AH140"/>
    <mergeCell ref="AF141:AH141"/>
    <mergeCell ref="AF142:AH142"/>
    <mergeCell ref="AF143:AH143"/>
    <mergeCell ref="AF134:AH134"/>
    <mergeCell ref="AF135:AH135"/>
    <mergeCell ref="AF136:AH136"/>
    <mergeCell ref="AF131:AH131"/>
    <mergeCell ref="AF132:AH132"/>
    <mergeCell ref="AF133:AH133"/>
    <mergeCell ref="AF130:AH130"/>
    <mergeCell ref="AI25:AK25"/>
    <mergeCell ref="AI26:AK26"/>
    <mergeCell ref="AI27:AK27"/>
    <mergeCell ref="AI28:AK28"/>
    <mergeCell ref="AI29:AK29"/>
    <mergeCell ref="AI30:AK30"/>
    <mergeCell ref="AI39:AK39"/>
    <mergeCell ref="AI43:AK43"/>
    <mergeCell ref="AI44:AK44"/>
    <mergeCell ref="AI40:AK40"/>
    <mergeCell ref="AI41:AK41"/>
    <mergeCell ref="AI42:AK42"/>
    <mergeCell ref="AI55:AK55"/>
    <mergeCell ref="AI56:AK56"/>
    <mergeCell ref="AI57:AK57"/>
    <mergeCell ref="AI58:AK58"/>
    <mergeCell ref="AI53:AK53"/>
    <mergeCell ref="AF113:AH113"/>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37:AK37"/>
    <mergeCell ref="AI32:AK32"/>
    <mergeCell ref="AI33:AK33"/>
    <mergeCell ref="AI34:AK34"/>
    <mergeCell ref="AI35:AK35"/>
    <mergeCell ref="AI36:AK36"/>
    <mergeCell ref="AI24:AK24"/>
    <mergeCell ref="AI51:AK51"/>
    <mergeCell ref="AI61:AK61"/>
    <mergeCell ref="AI62:AK62"/>
    <mergeCell ref="AI63:AK63"/>
    <mergeCell ref="AI64:AK64"/>
    <mergeCell ref="AI65:AK65"/>
    <mergeCell ref="AI66:AK66"/>
    <mergeCell ref="AI60:AK60"/>
    <mergeCell ref="AI73:AK73"/>
    <mergeCell ref="AI74:AK74"/>
    <mergeCell ref="AI75:AK75"/>
    <mergeCell ref="AI70:AK70"/>
    <mergeCell ref="AI71:AK71"/>
    <mergeCell ref="AI72:AK72"/>
    <mergeCell ref="AI67:AK67"/>
    <mergeCell ref="AI68:AK68"/>
    <mergeCell ref="AI69:AK69"/>
    <mergeCell ref="AI85:AK85"/>
    <mergeCell ref="AI86:AK86"/>
    <mergeCell ref="AI81:AK81"/>
    <mergeCell ref="AI82:AK82"/>
    <mergeCell ref="AI83:AK83"/>
    <mergeCell ref="AI84:AK84"/>
    <mergeCell ref="AI87:AK87"/>
    <mergeCell ref="AI76:AK76"/>
    <mergeCell ref="AI77:AK77"/>
    <mergeCell ref="AI78:AK78"/>
    <mergeCell ref="AI79:AK79"/>
    <mergeCell ref="AI80:AK80"/>
    <mergeCell ref="AI91:AK91"/>
    <mergeCell ref="AI92:AK92"/>
    <mergeCell ref="AI93:AK93"/>
    <mergeCell ref="AI94:AK94"/>
    <mergeCell ref="AI88:AK88"/>
    <mergeCell ref="AI89:AK89"/>
    <mergeCell ref="AI90:AK90"/>
    <mergeCell ref="AI103:AK103"/>
    <mergeCell ref="AI104:AK104"/>
    <mergeCell ref="AI105:AK105"/>
    <mergeCell ref="AI106:AK106"/>
    <mergeCell ref="AI107:AK107"/>
    <mergeCell ref="AI102:AK102"/>
    <mergeCell ref="AI100:AK100"/>
    <mergeCell ref="AI95:AK95"/>
    <mergeCell ref="AI96:AK96"/>
    <mergeCell ref="AI97:AK97"/>
    <mergeCell ref="AI98:AK98"/>
    <mergeCell ref="AI99:AK99"/>
    <mergeCell ref="AI101:AK101"/>
    <mergeCell ref="AI109:AK109"/>
    <mergeCell ref="AI110:AK110"/>
    <mergeCell ref="AI111:AK111"/>
    <mergeCell ref="AI112:AK112"/>
    <mergeCell ref="AI114:AK114"/>
    <mergeCell ref="AI115:AK115"/>
    <mergeCell ref="AI108:AK108"/>
    <mergeCell ref="AI128:AK128"/>
    <mergeCell ref="AI129:AK129"/>
    <mergeCell ref="AI121:AK121"/>
    <mergeCell ref="AI122:AK122"/>
    <mergeCell ref="AI123:AK123"/>
    <mergeCell ref="AI124:AK124"/>
    <mergeCell ref="AI125:AK125"/>
    <mergeCell ref="AI126:AK126"/>
    <mergeCell ref="AI127:AK127"/>
    <mergeCell ref="AI118:AK118"/>
    <mergeCell ref="AI119:AK119"/>
    <mergeCell ref="AI120:AK120"/>
    <mergeCell ref="AI116:AK116"/>
    <mergeCell ref="AI117:AK117"/>
    <mergeCell ref="AI139:AK139"/>
    <mergeCell ref="AI140:AK140"/>
    <mergeCell ref="AI141:AK141"/>
    <mergeCell ref="AI142:AK142"/>
    <mergeCell ref="AI143:AK143"/>
    <mergeCell ref="AI136:AK136"/>
    <mergeCell ref="AI137:AK137"/>
    <mergeCell ref="AI138:AK138"/>
    <mergeCell ref="AI133:AK133"/>
    <mergeCell ref="AI134:AK134"/>
    <mergeCell ref="AI135:AK135"/>
    <mergeCell ref="AI130:AK130"/>
    <mergeCell ref="AI131:AK131"/>
    <mergeCell ref="AI132:AK132"/>
    <mergeCell ref="AL27:AN27"/>
    <mergeCell ref="AL28:AN28"/>
    <mergeCell ref="AL29:AN29"/>
    <mergeCell ref="AL30:AN30"/>
    <mergeCell ref="AL35:AN35"/>
    <mergeCell ref="AL36:AN36"/>
    <mergeCell ref="AL37:AN37"/>
    <mergeCell ref="AL46:AN46"/>
    <mergeCell ref="AL47:AN47"/>
    <mergeCell ref="AL42:AN42"/>
    <mergeCell ref="AL43:AN43"/>
    <mergeCell ref="AL44:AN44"/>
    <mergeCell ref="AL39:AN39"/>
    <mergeCell ref="AL40:AN40"/>
    <mergeCell ref="AL41:AN41"/>
    <mergeCell ref="AL57:AN57"/>
    <mergeCell ref="AL58:AN58"/>
    <mergeCell ref="AI113:AK113"/>
    <mergeCell ref="AL25:AN25"/>
    <mergeCell ref="AL11:AN11"/>
    <mergeCell ref="AL12:AN12"/>
    <mergeCell ref="AL13:AN13"/>
    <mergeCell ref="AL14:AN14"/>
    <mergeCell ref="AL15:AN15"/>
    <mergeCell ref="AL16:AN16"/>
    <mergeCell ref="AL17:AN17"/>
    <mergeCell ref="AL18:AN18"/>
    <mergeCell ref="AL19:AN19"/>
    <mergeCell ref="AL20:AN20"/>
    <mergeCell ref="AL21:AN21"/>
    <mergeCell ref="AL22:AN22"/>
    <mergeCell ref="AL23:AN23"/>
    <mergeCell ref="AL24:AN24"/>
    <mergeCell ref="AL33:AN33"/>
    <mergeCell ref="AL34:AN34"/>
    <mergeCell ref="AL32:AN32"/>
    <mergeCell ref="AL26:AN26"/>
    <mergeCell ref="AL48:AN48"/>
    <mergeCell ref="AL49:AN49"/>
    <mergeCell ref="AL50:AN50"/>
    <mergeCell ref="AL51:AN51"/>
    <mergeCell ref="AL63:AN63"/>
    <mergeCell ref="AL64:AN64"/>
    <mergeCell ref="AL65:AN65"/>
    <mergeCell ref="AL66:AN66"/>
    <mergeCell ref="AL60:AN60"/>
    <mergeCell ref="AL61:AN61"/>
    <mergeCell ref="AL62:AN62"/>
    <mergeCell ref="AL75:AN75"/>
    <mergeCell ref="AL76:AN76"/>
    <mergeCell ref="AL77:AN77"/>
    <mergeCell ref="AL78:AN78"/>
    <mergeCell ref="AL79:AN79"/>
    <mergeCell ref="AL74:AN74"/>
    <mergeCell ref="AL72:AN72"/>
    <mergeCell ref="AL67:AN67"/>
    <mergeCell ref="AL68:AN68"/>
    <mergeCell ref="AL69:AN69"/>
    <mergeCell ref="AL70:AN70"/>
    <mergeCell ref="AL71:AN71"/>
    <mergeCell ref="AL73:AN73"/>
    <mergeCell ref="AL81:AN81"/>
    <mergeCell ref="AL82:AN82"/>
    <mergeCell ref="AL83:AN83"/>
    <mergeCell ref="AL84:AN84"/>
    <mergeCell ref="AL85:AN85"/>
    <mergeCell ref="AL86:AN86"/>
    <mergeCell ref="AL87:AN87"/>
    <mergeCell ref="AL80:AN80"/>
    <mergeCell ref="AL93:AN93"/>
    <mergeCell ref="AL94:AN94"/>
    <mergeCell ref="AL95:AN95"/>
    <mergeCell ref="AL90:AN90"/>
    <mergeCell ref="AL91:AN91"/>
    <mergeCell ref="AL92:AN92"/>
    <mergeCell ref="AL88:AN88"/>
    <mergeCell ref="AL89:AN89"/>
    <mergeCell ref="AL105:AN105"/>
    <mergeCell ref="AL106:AN106"/>
    <mergeCell ref="AL107:AN107"/>
    <mergeCell ref="AL102:AN102"/>
    <mergeCell ref="AL103:AN103"/>
    <mergeCell ref="AL104:AN104"/>
    <mergeCell ref="AL96:AN96"/>
    <mergeCell ref="AL97:AN97"/>
    <mergeCell ref="AL98:AN98"/>
    <mergeCell ref="AL99:AN99"/>
    <mergeCell ref="AL100:AN100"/>
    <mergeCell ref="AL101:AN101"/>
    <mergeCell ref="AL111:AN111"/>
    <mergeCell ref="AL112:AN112"/>
    <mergeCell ref="AL113:AN113"/>
    <mergeCell ref="AL114:AN114"/>
    <mergeCell ref="AL115:AN115"/>
    <mergeCell ref="AL108:AN108"/>
    <mergeCell ref="AL109:AN109"/>
    <mergeCell ref="AL110:AN110"/>
    <mergeCell ref="AL123:AN123"/>
    <mergeCell ref="AL124:AN124"/>
    <mergeCell ref="AL125:AN125"/>
    <mergeCell ref="AL126:AN126"/>
    <mergeCell ref="AL127:AN127"/>
    <mergeCell ref="AL128:AN128"/>
    <mergeCell ref="AL120:AN120"/>
    <mergeCell ref="AL121:AN121"/>
    <mergeCell ref="AL116:AN116"/>
    <mergeCell ref="AL117:AN117"/>
    <mergeCell ref="AL118:AN118"/>
    <mergeCell ref="AL119:AN119"/>
    <mergeCell ref="AL122:AN122"/>
    <mergeCell ref="AL135:AN135"/>
    <mergeCell ref="AL130:AN130"/>
    <mergeCell ref="AL131:AN131"/>
    <mergeCell ref="AL132:AN132"/>
    <mergeCell ref="AL133:AN133"/>
    <mergeCell ref="AL134:AN134"/>
    <mergeCell ref="AL136:AN136"/>
    <mergeCell ref="AL137:AN137"/>
    <mergeCell ref="AL129:AN129"/>
    <mergeCell ref="AL141:AN141"/>
    <mergeCell ref="AL142:AN142"/>
    <mergeCell ref="AL143:AN143"/>
    <mergeCell ref="AL138:AN138"/>
    <mergeCell ref="AL139:AN139"/>
    <mergeCell ref="AL140:AN140"/>
    <mergeCell ref="AO20:AQ20"/>
    <mergeCell ref="AO21:AQ21"/>
    <mergeCell ref="AO22:AQ22"/>
    <mergeCell ref="AO23:AQ23"/>
    <mergeCell ref="AO40:AQ40"/>
    <mergeCell ref="AO50:AQ50"/>
    <mergeCell ref="AO51:AQ51"/>
    <mergeCell ref="AO46:AQ46"/>
    <mergeCell ref="AO47:AQ47"/>
    <mergeCell ref="AO48:AQ48"/>
    <mergeCell ref="AO49:AQ49"/>
    <mergeCell ref="AO41:AQ41"/>
    <mergeCell ref="AO42:AQ42"/>
    <mergeCell ref="AO43:AQ43"/>
    <mergeCell ref="AO44:AQ44"/>
    <mergeCell ref="AO56:AQ56"/>
    <mergeCell ref="AO57:AQ57"/>
    <mergeCell ref="AO58:AQ58"/>
    <mergeCell ref="AO53:AQ53"/>
    <mergeCell ref="AO54:AQ54"/>
    <mergeCell ref="AO55:AQ55"/>
    <mergeCell ref="AO68:AQ68"/>
    <mergeCell ref="AO69:AQ69"/>
    <mergeCell ref="AO18:AQ18"/>
    <mergeCell ref="AO19:AQ19"/>
    <mergeCell ref="AO11:AQ11"/>
    <mergeCell ref="AO12:AQ12"/>
    <mergeCell ref="AO13:AQ13"/>
    <mergeCell ref="AO14:AQ14"/>
    <mergeCell ref="AO15:AQ15"/>
    <mergeCell ref="AO16:AQ16"/>
    <mergeCell ref="AO17:AQ17"/>
    <mergeCell ref="AO26:AQ26"/>
    <mergeCell ref="AO27:AQ27"/>
    <mergeCell ref="AO28:AQ28"/>
    <mergeCell ref="AO29:AQ29"/>
    <mergeCell ref="AO30:AQ30"/>
    <mergeCell ref="AO24:AQ24"/>
    <mergeCell ref="AO25:AQ25"/>
    <mergeCell ref="AO39:AQ39"/>
    <mergeCell ref="AO35:AQ35"/>
    <mergeCell ref="AO36:AQ36"/>
    <mergeCell ref="AO37:AQ37"/>
    <mergeCell ref="AO32:AQ32"/>
    <mergeCell ref="AO33:AQ33"/>
    <mergeCell ref="AO34:AQ34"/>
    <mergeCell ref="AO70:AQ70"/>
    <mergeCell ref="AO71:AQ71"/>
    <mergeCell ref="AO72:AQ72"/>
    <mergeCell ref="AO67:AQ67"/>
    <mergeCell ref="AO65:AQ65"/>
    <mergeCell ref="AO60:AQ60"/>
    <mergeCell ref="AO61:AQ61"/>
    <mergeCell ref="AO62:AQ62"/>
    <mergeCell ref="AO63:AQ63"/>
    <mergeCell ref="AO64:AQ64"/>
    <mergeCell ref="AO66:AQ66"/>
    <mergeCell ref="AO74:AQ74"/>
    <mergeCell ref="AO75:AQ75"/>
    <mergeCell ref="AO76:AQ76"/>
    <mergeCell ref="AO77:AQ77"/>
    <mergeCell ref="AO78:AQ78"/>
    <mergeCell ref="AO79:AQ79"/>
    <mergeCell ref="AO80:AQ80"/>
    <mergeCell ref="AO73:AQ73"/>
    <mergeCell ref="AO86:AQ86"/>
    <mergeCell ref="AO87:AQ87"/>
    <mergeCell ref="AO88:AQ88"/>
    <mergeCell ref="AO83:AQ83"/>
    <mergeCell ref="AO84:AQ84"/>
    <mergeCell ref="AO85:AQ85"/>
    <mergeCell ref="AO81:AQ81"/>
    <mergeCell ref="AO82:AQ82"/>
    <mergeCell ref="AO98:AQ98"/>
    <mergeCell ref="AO99:AQ99"/>
    <mergeCell ref="AO100:AQ100"/>
    <mergeCell ref="AO95:AQ95"/>
    <mergeCell ref="AO96:AQ96"/>
    <mergeCell ref="AO97:AQ97"/>
    <mergeCell ref="AO89:AQ89"/>
    <mergeCell ref="AO90:AQ90"/>
    <mergeCell ref="AO91:AQ91"/>
    <mergeCell ref="AO92:AQ92"/>
    <mergeCell ref="AO93:AQ93"/>
    <mergeCell ref="AO94:AQ94"/>
    <mergeCell ref="AO104:AQ104"/>
    <mergeCell ref="AO105:AQ105"/>
    <mergeCell ref="AO106:AQ106"/>
    <mergeCell ref="AO107:AQ107"/>
    <mergeCell ref="AO108:AQ108"/>
    <mergeCell ref="AO101:AQ101"/>
    <mergeCell ref="AO102:AQ102"/>
    <mergeCell ref="AO103:AQ103"/>
    <mergeCell ref="AO116:AQ116"/>
    <mergeCell ref="AO117:AQ117"/>
    <mergeCell ref="AO118:AQ118"/>
    <mergeCell ref="AO119:AQ119"/>
    <mergeCell ref="AO120:AQ120"/>
    <mergeCell ref="AO121:AQ121"/>
    <mergeCell ref="AO113:AQ113"/>
    <mergeCell ref="AO114:AQ114"/>
    <mergeCell ref="AO109:AQ109"/>
    <mergeCell ref="AO110:AQ110"/>
    <mergeCell ref="AO111:AQ111"/>
    <mergeCell ref="AO112:AQ112"/>
    <mergeCell ref="AO115:AQ115"/>
    <mergeCell ref="AO128:AQ128"/>
    <mergeCell ref="AO123:AQ123"/>
    <mergeCell ref="AO124:AQ124"/>
    <mergeCell ref="AO125:AQ125"/>
    <mergeCell ref="AO126:AQ126"/>
    <mergeCell ref="AO127:AQ127"/>
    <mergeCell ref="AO129:AQ129"/>
    <mergeCell ref="AO130:AQ130"/>
    <mergeCell ref="AO122:AQ122"/>
    <mergeCell ref="AO134:AQ134"/>
    <mergeCell ref="AO135:AQ135"/>
    <mergeCell ref="AO136:AQ136"/>
    <mergeCell ref="AO137:AQ137"/>
    <mergeCell ref="AO138:AQ138"/>
    <mergeCell ref="AO139:AQ139"/>
    <mergeCell ref="AO140:AQ140"/>
    <mergeCell ref="AO141:AQ141"/>
    <mergeCell ref="AO142:AQ142"/>
    <mergeCell ref="AO131:AQ131"/>
    <mergeCell ref="AO132:AQ132"/>
    <mergeCell ref="AO133:AQ133"/>
    <mergeCell ref="AR11:AT11"/>
    <mergeCell ref="AR12:AT12"/>
    <mergeCell ref="AR13:AT13"/>
    <mergeCell ref="AR14:AT14"/>
    <mergeCell ref="AR15:AT15"/>
    <mergeCell ref="AR16:AT16"/>
    <mergeCell ref="AR17:AT17"/>
    <mergeCell ref="AR18:AT18"/>
    <mergeCell ref="AR19:AT19"/>
    <mergeCell ref="AR20:AT20"/>
    <mergeCell ref="AR21:AT21"/>
    <mergeCell ref="AR22:AT22"/>
    <mergeCell ref="AR23:AT23"/>
    <mergeCell ref="AR24:AT24"/>
    <mergeCell ref="AR70:AT70"/>
    <mergeCell ref="AR71:AT71"/>
    <mergeCell ref="AR72:AT72"/>
    <mergeCell ref="AR67:AT67"/>
    <mergeCell ref="AR68:AT68"/>
    <mergeCell ref="AR69:AT69"/>
    <mergeCell ref="AR61:AT61"/>
    <mergeCell ref="AR62:AT62"/>
    <mergeCell ref="AR63:AT63"/>
    <mergeCell ref="AR64:AT64"/>
    <mergeCell ref="AR65:AT65"/>
    <mergeCell ref="AR66:AT66"/>
    <mergeCell ref="AR76:AT76"/>
    <mergeCell ref="AR77:AT77"/>
    <mergeCell ref="AO143:AQ143"/>
    <mergeCell ref="AR28:AT28"/>
    <mergeCell ref="AR29:AT29"/>
    <mergeCell ref="AR30:AT30"/>
    <mergeCell ref="AR25:AT25"/>
    <mergeCell ref="AR26:AT26"/>
    <mergeCell ref="AR27:AT27"/>
    <mergeCell ref="AR40:AT40"/>
    <mergeCell ref="AR41:AT41"/>
    <mergeCell ref="AR42:AT42"/>
    <mergeCell ref="AR43:AT43"/>
    <mergeCell ref="AR44:AT44"/>
    <mergeCell ref="AR39:AT39"/>
    <mergeCell ref="AR37:AT37"/>
    <mergeCell ref="AR32:AT32"/>
    <mergeCell ref="AR33:AT33"/>
    <mergeCell ref="AR34:AT34"/>
    <mergeCell ref="AR35:AT35"/>
    <mergeCell ref="AR36:AT36"/>
    <mergeCell ref="AR46:AT46"/>
    <mergeCell ref="AR47:AT47"/>
    <mergeCell ref="AR48:AT48"/>
    <mergeCell ref="AR49:AT49"/>
    <mergeCell ref="AR50:AT50"/>
    <mergeCell ref="AR51:AT51"/>
    <mergeCell ref="AR58:AT58"/>
    <mergeCell ref="AR60:AT60"/>
    <mergeCell ref="AR55:AT55"/>
    <mergeCell ref="AR56:AT56"/>
    <mergeCell ref="AR57:AT57"/>
    <mergeCell ref="AR53:AT53"/>
    <mergeCell ref="AR54:AT54"/>
    <mergeCell ref="AR78:AT78"/>
    <mergeCell ref="AR79:AT79"/>
    <mergeCell ref="AR80:AT80"/>
    <mergeCell ref="AR73:AT73"/>
    <mergeCell ref="AR74:AT74"/>
    <mergeCell ref="AR75:AT75"/>
    <mergeCell ref="AR88:AT88"/>
    <mergeCell ref="AR89:AT89"/>
    <mergeCell ref="AR90:AT90"/>
    <mergeCell ref="AR91:AT91"/>
    <mergeCell ref="AR92:AT92"/>
    <mergeCell ref="AR93:AT93"/>
    <mergeCell ref="AR85:AT85"/>
    <mergeCell ref="AR86:AT86"/>
    <mergeCell ref="AR81:AT81"/>
    <mergeCell ref="AR82:AT82"/>
    <mergeCell ref="AR83:AT83"/>
    <mergeCell ref="AR84:AT84"/>
    <mergeCell ref="AR87:AT87"/>
    <mergeCell ref="AR100:AT100"/>
    <mergeCell ref="AR95:AT95"/>
    <mergeCell ref="AR96:AT96"/>
    <mergeCell ref="AR97:AT97"/>
    <mergeCell ref="AR98:AT98"/>
    <mergeCell ref="AR99:AT99"/>
    <mergeCell ref="AR101:AT101"/>
    <mergeCell ref="AR102:AT102"/>
    <mergeCell ref="AR94:AT94"/>
    <mergeCell ref="AR106:AT106"/>
    <mergeCell ref="AR107:AT107"/>
    <mergeCell ref="AR108:AT108"/>
    <mergeCell ref="AR103:AT103"/>
    <mergeCell ref="AR104:AT104"/>
    <mergeCell ref="AR105:AT105"/>
    <mergeCell ref="AR118:AT118"/>
    <mergeCell ref="AR119:AT119"/>
    <mergeCell ref="AR120:AT120"/>
    <mergeCell ref="AR121:AT121"/>
    <mergeCell ref="AR116:AT116"/>
    <mergeCell ref="AR117:AT117"/>
    <mergeCell ref="AR109:AT109"/>
    <mergeCell ref="AR110:AT110"/>
    <mergeCell ref="AR111:AT111"/>
    <mergeCell ref="AR112:AT112"/>
    <mergeCell ref="AR113:AT113"/>
    <mergeCell ref="AR114:AT114"/>
    <mergeCell ref="AR115:AT115"/>
    <mergeCell ref="AR124:AT124"/>
    <mergeCell ref="AR125:AT125"/>
    <mergeCell ref="AR126:AT126"/>
    <mergeCell ref="AR127:AT127"/>
    <mergeCell ref="AR128:AT128"/>
    <mergeCell ref="AR129:AT129"/>
    <mergeCell ref="AR122:AT122"/>
    <mergeCell ref="AR123:AT123"/>
    <mergeCell ref="AR136:AT136"/>
    <mergeCell ref="AR137:AT137"/>
    <mergeCell ref="AR138:AT138"/>
    <mergeCell ref="AR139:AT139"/>
    <mergeCell ref="AR140:AT140"/>
    <mergeCell ref="AR141:AT141"/>
    <mergeCell ref="AR142:AT142"/>
    <mergeCell ref="AR133:AT133"/>
    <mergeCell ref="AR134:AT134"/>
    <mergeCell ref="AR135:AT135"/>
    <mergeCell ref="AR130:AT130"/>
    <mergeCell ref="AR131:AT131"/>
    <mergeCell ref="AR132:AT132"/>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54:AW54"/>
    <mergeCell ref="AU55:AW55"/>
    <mergeCell ref="AU56:AW56"/>
    <mergeCell ref="AR143:AT143"/>
    <mergeCell ref="AU30:AW30"/>
    <mergeCell ref="AU32:AW32"/>
    <mergeCell ref="AU27:AW27"/>
    <mergeCell ref="AU28:AW28"/>
    <mergeCell ref="AU29:AW29"/>
    <mergeCell ref="AU42:AW42"/>
    <mergeCell ref="AU43:AW43"/>
    <mergeCell ref="AU44:AW44"/>
    <mergeCell ref="AU39:AW39"/>
    <mergeCell ref="AU40:AW40"/>
    <mergeCell ref="AU41:AW41"/>
    <mergeCell ref="AU33:AW33"/>
    <mergeCell ref="AU34:AW34"/>
    <mergeCell ref="AU35:AW35"/>
    <mergeCell ref="AU36:AW36"/>
    <mergeCell ref="AU37:AW37"/>
    <mergeCell ref="AU48:AW48"/>
    <mergeCell ref="AU49:AW49"/>
    <mergeCell ref="AU50:AW50"/>
    <mergeCell ref="AU51:AW51"/>
    <mergeCell ref="AU46:AW46"/>
    <mergeCell ref="AU47:AW47"/>
    <mergeCell ref="AU60:AW60"/>
    <mergeCell ref="AU61:AW61"/>
    <mergeCell ref="AU62:AW62"/>
    <mergeCell ref="AU63:AW63"/>
    <mergeCell ref="AU64:AW64"/>
    <mergeCell ref="AU65:AW65"/>
    <mergeCell ref="AU57:AW57"/>
    <mergeCell ref="AU58:AW58"/>
    <mergeCell ref="AU53:AW53"/>
    <mergeCell ref="AU66:AW66"/>
    <mergeCell ref="AU72:AW72"/>
    <mergeCell ref="AU67:AW67"/>
    <mergeCell ref="AU68:AW68"/>
    <mergeCell ref="AU69:AW69"/>
    <mergeCell ref="AU70:AW70"/>
    <mergeCell ref="AU71:AW71"/>
    <mergeCell ref="AU73:AW73"/>
    <mergeCell ref="AU74:AW74"/>
    <mergeCell ref="AU78:AW78"/>
    <mergeCell ref="AU79:AW79"/>
    <mergeCell ref="AU80:AW80"/>
    <mergeCell ref="AU75:AW75"/>
    <mergeCell ref="AU76:AW76"/>
    <mergeCell ref="AU77:AW77"/>
    <mergeCell ref="AU90:AW90"/>
    <mergeCell ref="AU91:AW91"/>
    <mergeCell ref="AU92:AW92"/>
    <mergeCell ref="AU93:AW93"/>
    <mergeCell ref="AU88:AW88"/>
    <mergeCell ref="AU89:AW89"/>
    <mergeCell ref="AU81:AW81"/>
    <mergeCell ref="AU82:AW82"/>
    <mergeCell ref="AU83:AW83"/>
    <mergeCell ref="AU84:AW84"/>
    <mergeCell ref="AU85:AW85"/>
    <mergeCell ref="AU86:AW86"/>
    <mergeCell ref="AU87:AW87"/>
    <mergeCell ref="AU96:AW96"/>
    <mergeCell ref="AU97:AW97"/>
    <mergeCell ref="AU98:AW98"/>
    <mergeCell ref="AU99:AW99"/>
    <mergeCell ref="AU100:AW100"/>
    <mergeCell ref="AU101:AW101"/>
    <mergeCell ref="AU94:AW94"/>
    <mergeCell ref="AU95:AW95"/>
    <mergeCell ref="AU108:AW108"/>
    <mergeCell ref="AU109:AW109"/>
    <mergeCell ref="AU110:AW110"/>
    <mergeCell ref="AU105:AW105"/>
    <mergeCell ref="AU106:AW106"/>
    <mergeCell ref="AU107:AW107"/>
    <mergeCell ref="AU102:AW102"/>
    <mergeCell ref="AU103:AW103"/>
    <mergeCell ref="AU104:AW104"/>
    <mergeCell ref="AU123:AW123"/>
    <mergeCell ref="AU124:AW124"/>
    <mergeCell ref="AU125:AW125"/>
    <mergeCell ref="AU120:AW120"/>
    <mergeCell ref="AU121:AW121"/>
    <mergeCell ref="AU116:AW116"/>
    <mergeCell ref="AU117:AW117"/>
    <mergeCell ref="AU118:AW118"/>
    <mergeCell ref="AU119:AW119"/>
    <mergeCell ref="AU122:AW122"/>
    <mergeCell ref="AU111:AW111"/>
    <mergeCell ref="AU112:AW112"/>
    <mergeCell ref="AU113:AW113"/>
    <mergeCell ref="AU114:AW114"/>
    <mergeCell ref="AU115:AW115"/>
    <mergeCell ref="AU138:AW138"/>
    <mergeCell ref="AU139:AW139"/>
    <mergeCell ref="AU140:AW140"/>
    <mergeCell ref="AU141:AW141"/>
    <mergeCell ref="AU142:AW142"/>
    <mergeCell ref="AU137:AW137"/>
    <mergeCell ref="AU135:AW135"/>
    <mergeCell ref="AU130:AW130"/>
    <mergeCell ref="AU131:AW131"/>
    <mergeCell ref="AU132:AW132"/>
    <mergeCell ref="AU133:AW133"/>
    <mergeCell ref="AU134:AW134"/>
    <mergeCell ref="AU136:AW136"/>
    <mergeCell ref="AX11:AZ11"/>
    <mergeCell ref="AX12:AZ12"/>
    <mergeCell ref="AX13:AZ13"/>
    <mergeCell ref="AX14:AZ14"/>
    <mergeCell ref="AX15:AZ15"/>
    <mergeCell ref="AX16:AZ16"/>
    <mergeCell ref="AX17:AZ17"/>
    <mergeCell ref="AX18:AZ18"/>
    <mergeCell ref="AX19:AZ19"/>
    <mergeCell ref="AX57:AZ57"/>
    <mergeCell ref="AX58:AZ58"/>
    <mergeCell ref="AX50:AZ50"/>
    <mergeCell ref="AX51:AZ51"/>
    <mergeCell ref="AX46:AZ46"/>
    <mergeCell ref="AX47:AZ47"/>
    <mergeCell ref="AX48:AZ48"/>
    <mergeCell ref="AX49:AZ49"/>
    <mergeCell ref="AX65:AZ65"/>
    <mergeCell ref="AX60:AZ60"/>
    <mergeCell ref="AU143:AW143"/>
    <mergeCell ref="AU126:AW126"/>
    <mergeCell ref="AU127:AW127"/>
    <mergeCell ref="AU128:AW128"/>
    <mergeCell ref="AU129:AW129"/>
    <mergeCell ref="AX23:AZ23"/>
    <mergeCell ref="AX24:AZ24"/>
    <mergeCell ref="AX25:AZ25"/>
    <mergeCell ref="AX20:AZ20"/>
    <mergeCell ref="AX21:AZ21"/>
    <mergeCell ref="AX22:AZ22"/>
    <mergeCell ref="AX35:AZ35"/>
    <mergeCell ref="AX36:AZ36"/>
    <mergeCell ref="AX37:AZ37"/>
    <mergeCell ref="AX32:AZ32"/>
    <mergeCell ref="AX33:AZ33"/>
    <mergeCell ref="AX34:AZ34"/>
    <mergeCell ref="AX26:AZ26"/>
    <mergeCell ref="AX27:AZ27"/>
    <mergeCell ref="AX28:AZ28"/>
    <mergeCell ref="AX29:AZ29"/>
    <mergeCell ref="AX30:AZ30"/>
    <mergeCell ref="AX41:AZ41"/>
    <mergeCell ref="AX42:AZ42"/>
    <mergeCell ref="AX43:AZ43"/>
    <mergeCell ref="AX44:AZ44"/>
    <mergeCell ref="AX39:AZ39"/>
    <mergeCell ref="AX40:AZ40"/>
    <mergeCell ref="AX53:AZ53"/>
    <mergeCell ref="AX54:AZ54"/>
    <mergeCell ref="AX55:AZ55"/>
    <mergeCell ref="AX56:AZ56"/>
    <mergeCell ref="AX61:AZ61"/>
    <mergeCell ref="AX62:AZ62"/>
    <mergeCell ref="AX63:AZ63"/>
    <mergeCell ref="AX64:AZ64"/>
    <mergeCell ref="AX66:AZ66"/>
    <mergeCell ref="AX67:AZ67"/>
    <mergeCell ref="AX71:AZ71"/>
    <mergeCell ref="AX72:AZ72"/>
    <mergeCell ref="AX73:AZ73"/>
    <mergeCell ref="AX68:AZ68"/>
    <mergeCell ref="AX69:AZ69"/>
    <mergeCell ref="AX70:AZ70"/>
    <mergeCell ref="AX83:AZ83"/>
    <mergeCell ref="AX84:AZ84"/>
    <mergeCell ref="AX85:AZ85"/>
    <mergeCell ref="AX86:AZ86"/>
    <mergeCell ref="AX81:AZ81"/>
    <mergeCell ref="AX82:AZ82"/>
    <mergeCell ref="AX74:AZ74"/>
    <mergeCell ref="AX75:AZ75"/>
    <mergeCell ref="AX76:AZ76"/>
    <mergeCell ref="AX77:AZ77"/>
    <mergeCell ref="AX78:AZ78"/>
    <mergeCell ref="AX79:AZ79"/>
    <mergeCell ref="AX80:AZ80"/>
    <mergeCell ref="AX89:AZ89"/>
    <mergeCell ref="AX90:AZ90"/>
    <mergeCell ref="AX91:AZ91"/>
    <mergeCell ref="AX92:AZ92"/>
    <mergeCell ref="AX93:AZ93"/>
    <mergeCell ref="AX94:AZ94"/>
    <mergeCell ref="AX87:AZ87"/>
    <mergeCell ref="AX88:AZ88"/>
    <mergeCell ref="AX101:AZ101"/>
    <mergeCell ref="AX102:AZ102"/>
    <mergeCell ref="AX103:AZ103"/>
    <mergeCell ref="AX98:AZ98"/>
    <mergeCell ref="AX99:AZ99"/>
    <mergeCell ref="AX100:AZ100"/>
    <mergeCell ref="AX95:AZ95"/>
    <mergeCell ref="AX96:AZ96"/>
    <mergeCell ref="AX97:AZ97"/>
    <mergeCell ref="AX114:AZ114"/>
    <mergeCell ref="AX109:AZ109"/>
    <mergeCell ref="AX110:AZ110"/>
    <mergeCell ref="AX111:AZ111"/>
    <mergeCell ref="AX112:AZ112"/>
    <mergeCell ref="AX115:AZ115"/>
    <mergeCell ref="AX104:AZ104"/>
    <mergeCell ref="AX105:AZ105"/>
    <mergeCell ref="AX106:AZ106"/>
    <mergeCell ref="AX107:AZ107"/>
    <mergeCell ref="AX108:AZ108"/>
    <mergeCell ref="AX126:AZ126"/>
    <mergeCell ref="AX127:AZ127"/>
    <mergeCell ref="AX128:AZ128"/>
    <mergeCell ref="AX129:AZ129"/>
    <mergeCell ref="AX119:AZ119"/>
    <mergeCell ref="AX120:AZ120"/>
    <mergeCell ref="AX121:AZ121"/>
    <mergeCell ref="AX122:AZ122"/>
    <mergeCell ref="AX123:AZ123"/>
    <mergeCell ref="AX124:AZ124"/>
    <mergeCell ref="AX125:AZ125"/>
    <mergeCell ref="AX116:AZ116"/>
    <mergeCell ref="AX117:AZ117"/>
    <mergeCell ref="AX118:AZ118"/>
    <mergeCell ref="AX137:AZ137"/>
    <mergeCell ref="AX138:AZ138"/>
    <mergeCell ref="AX139:AZ139"/>
    <mergeCell ref="AX140:AZ140"/>
    <mergeCell ref="AX141:AZ141"/>
    <mergeCell ref="AX142:AZ142"/>
    <mergeCell ref="AX143:AZ143"/>
    <mergeCell ref="AX134:AZ134"/>
    <mergeCell ref="AX135:AZ135"/>
    <mergeCell ref="AX136:AZ136"/>
    <mergeCell ref="AX131:AZ131"/>
    <mergeCell ref="AX132:AZ132"/>
    <mergeCell ref="AX133:AZ133"/>
    <mergeCell ref="AX130:AZ130"/>
    <mergeCell ref="BA25:BC25"/>
    <mergeCell ref="BA26:BC26"/>
    <mergeCell ref="BA27:BC27"/>
    <mergeCell ref="BA28:BC28"/>
    <mergeCell ref="BA29:BC29"/>
    <mergeCell ref="BA30:BC30"/>
    <mergeCell ref="BA39:BC39"/>
    <mergeCell ref="BA43:BC43"/>
    <mergeCell ref="BA44:BC44"/>
    <mergeCell ref="BA40:BC40"/>
    <mergeCell ref="BA41:BC41"/>
    <mergeCell ref="BA42:BC42"/>
    <mergeCell ref="BA55:BC55"/>
    <mergeCell ref="BA56:BC56"/>
    <mergeCell ref="BA57:BC57"/>
    <mergeCell ref="BA58:BC58"/>
    <mergeCell ref="BA53:BC53"/>
    <mergeCell ref="AX113:AZ113"/>
    <mergeCell ref="BA11:BC11"/>
    <mergeCell ref="BA12:BC12"/>
    <mergeCell ref="BA13:BC13"/>
    <mergeCell ref="BA14:BC14"/>
    <mergeCell ref="BA15:BC15"/>
    <mergeCell ref="BA16:BC16"/>
    <mergeCell ref="BA17:BC17"/>
    <mergeCell ref="BA18:BC18"/>
    <mergeCell ref="BA19:BC19"/>
    <mergeCell ref="BA20:BC20"/>
    <mergeCell ref="BA21:BC21"/>
    <mergeCell ref="BA22:BC22"/>
    <mergeCell ref="BA23:BC23"/>
    <mergeCell ref="BA37:BC37"/>
    <mergeCell ref="BA32:BC32"/>
    <mergeCell ref="BA33:BC33"/>
    <mergeCell ref="BA34:BC34"/>
    <mergeCell ref="BA35:BC35"/>
    <mergeCell ref="BA36:BC36"/>
    <mergeCell ref="BA24:BC24"/>
    <mergeCell ref="BA46:BC46"/>
    <mergeCell ref="BA47:BC47"/>
    <mergeCell ref="BA48:BC48"/>
    <mergeCell ref="BA49:BC49"/>
    <mergeCell ref="BA50:BC50"/>
    <mergeCell ref="BA51:BC51"/>
    <mergeCell ref="BA61:BC61"/>
    <mergeCell ref="BA62:BC62"/>
    <mergeCell ref="BA63:BC63"/>
    <mergeCell ref="BA64:BC64"/>
    <mergeCell ref="BA65:BC65"/>
    <mergeCell ref="BA66:BC66"/>
    <mergeCell ref="BA60:BC60"/>
    <mergeCell ref="BA73:BC73"/>
    <mergeCell ref="BA74:BC74"/>
    <mergeCell ref="BA75:BC75"/>
    <mergeCell ref="BA70:BC70"/>
    <mergeCell ref="BA71:BC71"/>
    <mergeCell ref="BA72:BC72"/>
    <mergeCell ref="BA67:BC67"/>
    <mergeCell ref="BA68:BC68"/>
    <mergeCell ref="BA69:BC69"/>
    <mergeCell ref="BA85:BC85"/>
    <mergeCell ref="BA86:BC86"/>
    <mergeCell ref="BA81:BC81"/>
    <mergeCell ref="BA82:BC82"/>
    <mergeCell ref="BA83:BC83"/>
    <mergeCell ref="BA84:BC84"/>
    <mergeCell ref="BA87:BC87"/>
    <mergeCell ref="BA76:BC76"/>
    <mergeCell ref="BA77:BC77"/>
    <mergeCell ref="BA78:BC78"/>
    <mergeCell ref="BA79:BC79"/>
    <mergeCell ref="BA80:BC80"/>
    <mergeCell ref="BA91:BC91"/>
    <mergeCell ref="BA92:BC92"/>
    <mergeCell ref="BA93:BC93"/>
    <mergeCell ref="BA94:BC94"/>
    <mergeCell ref="BA88:BC88"/>
    <mergeCell ref="BA89:BC89"/>
    <mergeCell ref="BA90:BC90"/>
    <mergeCell ref="BA103:BC103"/>
    <mergeCell ref="BA104:BC104"/>
    <mergeCell ref="BA105:BC105"/>
    <mergeCell ref="BA106:BC106"/>
    <mergeCell ref="BA107:BC107"/>
    <mergeCell ref="BA102:BC102"/>
    <mergeCell ref="BA100:BC100"/>
    <mergeCell ref="BA95:BC95"/>
    <mergeCell ref="BA96:BC96"/>
    <mergeCell ref="BA97:BC97"/>
    <mergeCell ref="BA98:BC98"/>
    <mergeCell ref="BA99:BC99"/>
    <mergeCell ref="BA101:BC101"/>
    <mergeCell ref="BA109:BC109"/>
    <mergeCell ref="BA110:BC110"/>
    <mergeCell ref="BA111:BC111"/>
    <mergeCell ref="BA112:BC112"/>
    <mergeCell ref="BA114:BC114"/>
    <mergeCell ref="BA115:BC115"/>
    <mergeCell ref="BA108:BC108"/>
    <mergeCell ref="BA128:BC128"/>
    <mergeCell ref="BA129:BC129"/>
    <mergeCell ref="BA121:BC121"/>
    <mergeCell ref="BA122:BC122"/>
    <mergeCell ref="BA123:BC123"/>
    <mergeCell ref="BA124:BC124"/>
    <mergeCell ref="BA125:BC125"/>
    <mergeCell ref="BA126:BC126"/>
    <mergeCell ref="BA127:BC127"/>
    <mergeCell ref="BA118:BC118"/>
    <mergeCell ref="BA119:BC119"/>
    <mergeCell ref="BA120:BC120"/>
    <mergeCell ref="BA116:BC116"/>
    <mergeCell ref="BA117:BC117"/>
    <mergeCell ref="BA139:BC139"/>
    <mergeCell ref="BA140:BC140"/>
    <mergeCell ref="BA141:BC141"/>
    <mergeCell ref="BA142:BC142"/>
    <mergeCell ref="BA143:BC143"/>
    <mergeCell ref="BA136:BC136"/>
    <mergeCell ref="BA137:BC137"/>
    <mergeCell ref="BA138:BC138"/>
    <mergeCell ref="BA133:BC133"/>
    <mergeCell ref="BA134:BC134"/>
    <mergeCell ref="BA135:BC135"/>
    <mergeCell ref="BA130:BC130"/>
    <mergeCell ref="BA131:BC131"/>
    <mergeCell ref="BA132:BC132"/>
    <mergeCell ref="BD27:BF27"/>
    <mergeCell ref="BD28:BF28"/>
    <mergeCell ref="BD29:BF29"/>
    <mergeCell ref="BD30:BF30"/>
    <mergeCell ref="BD35:BF35"/>
    <mergeCell ref="BD36:BF36"/>
    <mergeCell ref="BD37:BF37"/>
    <mergeCell ref="BD38:BF38"/>
    <mergeCell ref="BD46:BF46"/>
    <mergeCell ref="BD47:BF47"/>
    <mergeCell ref="BD42:BF42"/>
    <mergeCell ref="BD43:BF43"/>
    <mergeCell ref="BD44:BF44"/>
    <mergeCell ref="BD39:BF39"/>
    <mergeCell ref="BD40:BF40"/>
    <mergeCell ref="BD41:BF41"/>
    <mergeCell ref="BD57:BF57"/>
    <mergeCell ref="BA113:BC113"/>
    <mergeCell ref="BD25:BF25"/>
    <mergeCell ref="BD11:BF11"/>
    <mergeCell ref="BD12:BF12"/>
    <mergeCell ref="BD13:BF13"/>
    <mergeCell ref="BD14:BF14"/>
    <mergeCell ref="BD15:BF15"/>
    <mergeCell ref="BD16:BF16"/>
    <mergeCell ref="BD17:BF17"/>
    <mergeCell ref="BD18:BF18"/>
    <mergeCell ref="BD19:BF19"/>
    <mergeCell ref="BD20:BF20"/>
    <mergeCell ref="BD21:BF21"/>
    <mergeCell ref="BD22:BF22"/>
    <mergeCell ref="BD23:BF23"/>
    <mergeCell ref="BD24:BF24"/>
    <mergeCell ref="BD33:BF33"/>
    <mergeCell ref="BD34:BF34"/>
    <mergeCell ref="BD32:BF32"/>
    <mergeCell ref="BD26:BF26"/>
    <mergeCell ref="BD31:BF31"/>
    <mergeCell ref="BD58:BF58"/>
    <mergeCell ref="BD53:BF53"/>
    <mergeCell ref="BD54:BF54"/>
    <mergeCell ref="BD55:BF55"/>
    <mergeCell ref="BD56:BF56"/>
    <mergeCell ref="BD48:BF48"/>
    <mergeCell ref="BD49:BF49"/>
    <mergeCell ref="BD50:BF50"/>
    <mergeCell ref="BD51:BF51"/>
    <mergeCell ref="BD63:BF63"/>
    <mergeCell ref="BD64:BF64"/>
    <mergeCell ref="BD65:BF65"/>
    <mergeCell ref="BD66:BF66"/>
    <mergeCell ref="BD60:BF60"/>
    <mergeCell ref="BD61:BF61"/>
    <mergeCell ref="BD62:BF62"/>
    <mergeCell ref="BD75:BF75"/>
    <mergeCell ref="BD76:BF76"/>
    <mergeCell ref="BD77:BF77"/>
    <mergeCell ref="BD78:BF78"/>
    <mergeCell ref="BD79:BF79"/>
    <mergeCell ref="BD74:BF74"/>
    <mergeCell ref="BD72:BF72"/>
    <mergeCell ref="BD67:BF67"/>
    <mergeCell ref="BD68:BF68"/>
    <mergeCell ref="BD69:BF69"/>
    <mergeCell ref="BD70:BF70"/>
    <mergeCell ref="BD71:BF71"/>
    <mergeCell ref="BD73:BF73"/>
    <mergeCell ref="BD81:BF81"/>
    <mergeCell ref="BD82:BF82"/>
    <mergeCell ref="BD83:BF83"/>
    <mergeCell ref="BD84:BF84"/>
    <mergeCell ref="BD85:BF85"/>
    <mergeCell ref="BD86:BF86"/>
    <mergeCell ref="BD87:BF87"/>
    <mergeCell ref="BD80:BF80"/>
    <mergeCell ref="BD93:BF93"/>
    <mergeCell ref="BD94:BF94"/>
    <mergeCell ref="BD95:BF95"/>
    <mergeCell ref="BD90:BF90"/>
    <mergeCell ref="BD91:BF91"/>
    <mergeCell ref="BD92:BF92"/>
    <mergeCell ref="BD88:BF88"/>
    <mergeCell ref="BD89:BF89"/>
    <mergeCell ref="BD105:BF105"/>
    <mergeCell ref="BD106:BF106"/>
    <mergeCell ref="BD107:BF107"/>
    <mergeCell ref="BD102:BF102"/>
    <mergeCell ref="BD103:BF103"/>
    <mergeCell ref="BD104:BF104"/>
    <mergeCell ref="BD96:BF96"/>
    <mergeCell ref="BD97:BF97"/>
    <mergeCell ref="BD98:BF98"/>
    <mergeCell ref="BD99:BF99"/>
    <mergeCell ref="BD100:BF100"/>
    <mergeCell ref="BD101:BF101"/>
    <mergeCell ref="BD111:BF111"/>
    <mergeCell ref="BD112:BF112"/>
    <mergeCell ref="BD113:BF113"/>
    <mergeCell ref="BD114:BF114"/>
    <mergeCell ref="BD115:BF115"/>
    <mergeCell ref="BD108:BF108"/>
    <mergeCell ref="BD109:BF109"/>
    <mergeCell ref="BD110:BF110"/>
    <mergeCell ref="BD123:BF123"/>
    <mergeCell ref="BD124:BF124"/>
    <mergeCell ref="BD125:BF125"/>
    <mergeCell ref="BD126:BF126"/>
    <mergeCell ref="BD127:BF127"/>
    <mergeCell ref="BD128:BF128"/>
    <mergeCell ref="BD120:BF120"/>
    <mergeCell ref="BD121:BF121"/>
    <mergeCell ref="BD116:BF116"/>
    <mergeCell ref="BD117:BF117"/>
    <mergeCell ref="BD118:BF118"/>
    <mergeCell ref="BD119:BF119"/>
    <mergeCell ref="BD122:BF122"/>
    <mergeCell ref="BD135:BF135"/>
    <mergeCell ref="BD130:BF130"/>
    <mergeCell ref="BD131:BF131"/>
    <mergeCell ref="BD132:BF132"/>
    <mergeCell ref="BD133:BF133"/>
    <mergeCell ref="BD134:BF134"/>
    <mergeCell ref="BD136:BF136"/>
    <mergeCell ref="BD137:BF137"/>
    <mergeCell ref="BD129:BF129"/>
    <mergeCell ref="BD141:BF141"/>
    <mergeCell ref="BD142:BF142"/>
    <mergeCell ref="BD143:BF143"/>
    <mergeCell ref="BD138:BF138"/>
    <mergeCell ref="BD139:BF139"/>
    <mergeCell ref="BD140:BF140"/>
    <mergeCell ref="BG20:BI20"/>
    <mergeCell ref="BG21:BI21"/>
    <mergeCell ref="BG22:BI22"/>
    <mergeCell ref="BG23:BI23"/>
    <mergeCell ref="BG39:BI39"/>
    <mergeCell ref="BG40:BI40"/>
    <mergeCell ref="BG50:BI50"/>
    <mergeCell ref="BG51:BI51"/>
    <mergeCell ref="BG46:BI46"/>
    <mergeCell ref="BG47:BI47"/>
    <mergeCell ref="BG48:BI48"/>
    <mergeCell ref="BG49:BI49"/>
    <mergeCell ref="BG41:BI41"/>
    <mergeCell ref="BG42:BI42"/>
    <mergeCell ref="BG43:BI43"/>
    <mergeCell ref="BG44:BI44"/>
    <mergeCell ref="BG56:BI56"/>
    <mergeCell ref="BG18:BI18"/>
    <mergeCell ref="BG19:BI19"/>
    <mergeCell ref="BG11:BI11"/>
    <mergeCell ref="BG12:BI12"/>
    <mergeCell ref="BG13:BI13"/>
    <mergeCell ref="BG14:BI14"/>
    <mergeCell ref="BG15:BI15"/>
    <mergeCell ref="BG16:BI16"/>
    <mergeCell ref="BG17:BI17"/>
    <mergeCell ref="BG26:BI26"/>
    <mergeCell ref="BG27:BI27"/>
    <mergeCell ref="BG28:BI28"/>
    <mergeCell ref="BG29:BI29"/>
    <mergeCell ref="BG30:BI30"/>
    <mergeCell ref="BG24:BI24"/>
    <mergeCell ref="BG25:BI25"/>
    <mergeCell ref="BG38:BI38"/>
    <mergeCell ref="BG35:BI35"/>
    <mergeCell ref="BG36:BI36"/>
    <mergeCell ref="BG37:BI37"/>
    <mergeCell ref="BG32:BI32"/>
    <mergeCell ref="BG33:BI33"/>
    <mergeCell ref="BG34:BI34"/>
    <mergeCell ref="BG31:BI31"/>
    <mergeCell ref="BG57:BI57"/>
    <mergeCell ref="BG58:BI58"/>
    <mergeCell ref="BG59:BI59"/>
    <mergeCell ref="BG53:BI53"/>
    <mergeCell ref="BG54:BI54"/>
    <mergeCell ref="BG55:BI55"/>
    <mergeCell ref="BG68:BI68"/>
    <mergeCell ref="BG69:BI69"/>
    <mergeCell ref="BG70:BI70"/>
    <mergeCell ref="BG71:BI71"/>
    <mergeCell ref="BG72:BI72"/>
    <mergeCell ref="BG67:BI67"/>
    <mergeCell ref="BG65:BI65"/>
    <mergeCell ref="BG60:BI60"/>
    <mergeCell ref="BG61:BI61"/>
    <mergeCell ref="BG62:BI62"/>
    <mergeCell ref="BG63:BI63"/>
    <mergeCell ref="BG64:BI64"/>
    <mergeCell ref="BG66:BI66"/>
    <mergeCell ref="BG74:BI74"/>
    <mergeCell ref="BG75:BI75"/>
    <mergeCell ref="BG76:BI76"/>
    <mergeCell ref="BG77:BI77"/>
    <mergeCell ref="BG78:BI78"/>
    <mergeCell ref="BG79:BI79"/>
    <mergeCell ref="BG80:BI80"/>
    <mergeCell ref="BG73:BI73"/>
    <mergeCell ref="BG86:BI86"/>
    <mergeCell ref="BG87:BI87"/>
    <mergeCell ref="BG88:BI88"/>
    <mergeCell ref="BG83:BI83"/>
    <mergeCell ref="BG84:BI84"/>
    <mergeCell ref="BG85:BI85"/>
    <mergeCell ref="BG81:BI81"/>
    <mergeCell ref="BG82:BI82"/>
    <mergeCell ref="BG98:BI98"/>
    <mergeCell ref="BG99:BI99"/>
    <mergeCell ref="BG100:BI100"/>
    <mergeCell ref="BG95:BI95"/>
    <mergeCell ref="BG96:BI96"/>
    <mergeCell ref="BG97:BI97"/>
    <mergeCell ref="BG89:BI89"/>
    <mergeCell ref="BG90:BI90"/>
    <mergeCell ref="BG91:BI91"/>
    <mergeCell ref="BG92:BI92"/>
    <mergeCell ref="BG93:BI93"/>
    <mergeCell ref="BG94:BI94"/>
    <mergeCell ref="BG104:BI104"/>
    <mergeCell ref="BG105:BI105"/>
    <mergeCell ref="BG106:BI106"/>
    <mergeCell ref="BG107:BI107"/>
    <mergeCell ref="BG108:BI108"/>
    <mergeCell ref="BG101:BI101"/>
    <mergeCell ref="BG102:BI102"/>
    <mergeCell ref="BG103:BI103"/>
    <mergeCell ref="BG116:BI116"/>
    <mergeCell ref="BG117:BI117"/>
    <mergeCell ref="BG118:BI118"/>
    <mergeCell ref="BG119:BI119"/>
    <mergeCell ref="BG120:BI120"/>
    <mergeCell ref="BG121:BI121"/>
    <mergeCell ref="BG113:BI113"/>
    <mergeCell ref="BG114:BI114"/>
    <mergeCell ref="BG109:BI109"/>
    <mergeCell ref="BG110:BI110"/>
    <mergeCell ref="BG111:BI111"/>
    <mergeCell ref="BG112:BI112"/>
    <mergeCell ref="BG115:BI115"/>
    <mergeCell ref="BG128:BI128"/>
    <mergeCell ref="BG123:BI123"/>
    <mergeCell ref="BG124:BI124"/>
    <mergeCell ref="BG125:BI125"/>
    <mergeCell ref="BG126:BI126"/>
    <mergeCell ref="BG127:BI127"/>
    <mergeCell ref="BG129:BI129"/>
    <mergeCell ref="BG130:BI130"/>
    <mergeCell ref="BG122:BI122"/>
    <mergeCell ref="BG134:BI134"/>
    <mergeCell ref="BG135:BI135"/>
    <mergeCell ref="BG136:BI136"/>
    <mergeCell ref="BG137:BI137"/>
    <mergeCell ref="BG138:BI138"/>
    <mergeCell ref="BG139:BI139"/>
    <mergeCell ref="BG140:BI140"/>
    <mergeCell ref="BG141:BI141"/>
    <mergeCell ref="BG142:BI142"/>
    <mergeCell ref="BG131:BI131"/>
    <mergeCell ref="BG132:BI132"/>
    <mergeCell ref="BG133:BI133"/>
    <mergeCell ref="BJ11:BL11"/>
    <mergeCell ref="BJ12:BL12"/>
    <mergeCell ref="BJ13:BL13"/>
    <mergeCell ref="BJ14:BL14"/>
    <mergeCell ref="BJ15:BL15"/>
    <mergeCell ref="BJ16:BL16"/>
    <mergeCell ref="BJ17:BL17"/>
    <mergeCell ref="BJ18:BL18"/>
    <mergeCell ref="BJ19:BL19"/>
    <mergeCell ref="BJ20:BL20"/>
    <mergeCell ref="BJ21:BL21"/>
    <mergeCell ref="BJ22:BL22"/>
    <mergeCell ref="BJ23:BL23"/>
    <mergeCell ref="BJ24:BL24"/>
    <mergeCell ref="BJ53:BL53"/>
    <mergeCell ref="BJ54:BL54"/>
    <mergeCell ref="BJ70:BL70"/>
    <mergeCell ref="BG143:BI143"/>
    <mergeCell ref="BJ28:BL28"/>
    <mergeCell ref="BJ29:BL29"/>
    <mergeCell ref="BJ30:BL30"/>
    <mergeCell ref="BJ25:BL25"/>
    <mergeCell ref="BJ26:BL26"/>
    <mergeCell ref="BJ27:BL27"/>
    <mergeCell ref="BJ40:BL40"/>
    <mergeCell ref="BJ41:BL41"/>
    <mergeCell ref="BJ42:BL42"/>
    <mergeCell ref="BJ43:BL43"/>
    <mergeCell ref="BJ44:BL44"/>
    <mergeCell ref="BJ39:BL39"/>
    <mergeCell ref="BJ37:BL37"/>
    <mergeCell ref="BJ32:BL32"/>
    <mergeCell ref="BJ33:BL33"/>
    <mergeCell ref="BJ34:BL34"/>
    <mergeCell ref="BJ35:BL35"/>
    <mergeCell ref="BJ36:BL36"/>
    <mergeCell ref="BJ38:BL38"/>
    <mergeCell ref="BJ46:BL46"/>
    <mergeCell ref="BJ47:BL47"/>
    <mergeCell ref="BJ48:BL48"/>
    <mergeCell ref="BJ49:BL49"/>
    <mergeCell ref="BJ50:BL50"/>
    <mergeCell ref="BJ51:BL51"/>
    <mergeCell ref="BJ58:BL58"/>
    <mergeCell ref="BJ59:BL59"/>
    <mergeCell ref="BJ60:BL60"/>
    <mergeCell ref="BJ55:BL55"/>
    <mergeCell ref="BJ56:BL56"/>
    <mergeCell ref="BJ57:BL57"/>
    <mergeCell ref="BJ71:BL71"/>
    <mergeCell ref="BJ72:BL72"/>
    <mergeCell ref="BJ67:BL67"/>
    <mergeCell ref="BJ68:BL68"/>
    <mergeCell ref="BJ69:BL69"/>
    <mergeCell ref="BJ61:BL61"/>
    <mergeCell ref="BJ62:BL62"/>
    <mergeCell ref="BJ63:BL63"/>
    <mergeCell ref="BJ64:BL64"/>
    <mergeCell ref="BJ65:BL65"/>
    <mergeCell ref="BJ66:BL66"/>
    <mergeCell ref="BJ76:BL76"/>
    <mergeCell ref="BJ77:BL77"/>
    <mergeCell ref="BJ78:BL78"/>
    <mergeCell ref="BJ79:BL79"/>
    <mergeCell ref="BJ80:BL80"/>
    <mergeCell ref="BJ73:BL73"/>
    <mergeCell ref="BJ74:BL74"/>
    <mergeCell ref="BJ75:BL75"/>
    <mergeCell ref="BJ88:BL88"/>
    <mergeCell ref="BJ89:BL89"/>
    <mergeCell ref="BJ90:BL90"/>
    <mergeCell ref="BJ91:BL91"/>
    <mergeCell ref="BJ92:BL92"/>
    <mergeCell ref="BJ93:BL93"/>
    <mergeCell ref="BJ85:BL85"/>
    <mergeCell ref="BJ86:BL86"/>
    <mergeCell ref="BJ81:BL81"/>
    <mergeCell ref="BJ82:BL82"/>
    <mergeCell ref="BJ83:BL83"/>
    <mergeCell ref="BJ84:BL84"/>
    <mergeCell ref="BJ87:BL87"/>
    <mergeCell ref="BJ100:BL100"/>
    <mergeCell ref="BJ95:BL95"/>
    <mergeCell ref="BJ96:BL96"/>
    <mergeCell ref="BJ97:BL97"/>
    <mergeCell ref="BJ98:BL98"/>
    <mergeCell ref="BJ99:BL99"/>
    <mergeCell ref="BJ101:BL101"/>
    <mergeCell ref="BJ102:BL102"/>
    <mergeCell ref="BJ94:BL94"/>
    <mergeCell ref="BJ106:BL106"/>
    <mergeCell ref="BJ107:BL107"/>
    <mergeCell ref="BJ108:BL108"/>
    <mergeCell ref="BJ103:BL103"/>
    <mergeCell ref="BJ104:BL104"/>
    <mergeCell ref="BJ105:BL105"/>
    <mergeCell ref="BJ118:BL118"/>
    <mergeCell ref="BJ119:BL119"/>
    <mergeCell ref="BJ120:BL120"/>
    <mergeCell ref="BJ121:BL121"/>
    <mergeCell ref="BJ116:BL116"/>
    <mergeCell ref="BJ117:BL117"/>
    <mergeCell ref="BJ109:BL109"/>
    <mergeCell ref="BJ110:BL110"/>
    <mergeCell ref="BJ111:BL111"/>
    <mergeCell ref="BJ112:BL112"/>
    <mergeCell ref="BJ113:BL113"/>
    <mergeCell ref="BJ114:BL114"/>
    <mergeCell ref="BJ115:BL115"/>
    <mergeCell ref="BJ124:BL124"/>
    <mergeCell ref="BJ125:BL125"/>
    <mergeCell ref="BJ126:BL126"/>
    <mergeCell ref="BJ127:BL127"/>
    <mergeCell ref="BJ128:BL128"/>
    <mergeCell ref="BJ129:BL129"/>
    <mergeCell ref="BJ122:BL122"/>
    <mergeCell ref="BJ123:BL123"/>
    <mergeCell ref="BJ136:BL136"/>
    <mergeCell ref="BJ137:BL137"/>
    <mergeCell ref="BJ138:BL138"/>
    <mergeCell ref="BJ139:BL139"/>
    <mergeCell ref="BJ140:BL140"/>
    <mergeCell ref="BJ141:BL141"/>
    <mergeCell ref="BJ142:BL142"/>
    <mergeCell ref="BJ133:BL133"/>
    <mergeCell ref="BJ134:BL134"/>
    <mergeCell ref="BJ135:BL135"/>
    <mergeCell ref="BJ130:BL130"/>
    <mergeCell ref="BJ131:BL131"/>
    <mergeCell ref="BJ132:BL132"/>
    <mergeCell ref="BM11:BO11"/>
    <mergeCell ref="BM12:BO12"/>
    <mergeCell ref="BM13:BO13"/>
    <mergeCell ref="BM14:BO14"/>
    <mergeCell ref="BM15:BO15"/>
    <mergeCell ref="BM16:BO16"/>
    <mergeCell ref="BM17:BO17"/>
    <mergeCell ref="BM18:BO18"/>
    <mergeCell ref="BM19:BO19"/>
    <mergeCell ref="BM20:BO20"/>
    <mergeCell ref="BM21:BO21"/>
    <mergeCell ref="BM22:BO22"/>
    <mergeCell ref="BM23:BO23"/>
    <mergeCell ref="BM24:BO24"/>
    <mergeCell ref="BM25:BO25"/>
    <mergeCell ref="BM26:BO26"/>
    <mergeCell ref="BJ143:BL143"/>
    <mergeCell ref="BM30:BO30"/>
    <mergeCell ref="BM32:BO32"/>
    <mergeCell ref="BM27:BO27"/>
    <mergeCell ref="BM28:BO28"/>
    <mergeCell ref="BM29:BO29"/>
    <mergeCell ref="BM42:BO42"/>
    <mergeCell ref="BM43:BO43"/>
    <mergeCell ref="BM44:BO44"/>
    <mergeCell ref="BM39:BO39"/>
    <mergeCell ref="BM40:BO40"/>
    <mergeCell ref="BM41:BO41"/>
    <mergeCell ref="BM33:BO33"/>
    <mergeCell ref="BM34:BO34"/>
    <mergeCell ref="BM35:BO35"/>
    <mergeCell ref="BM36:BO36"/>
    <mergeCell ref="BM37:BO37"/>
    <mergeCell ref="BM38:BO38"/>
    <mergeCell ref="BM48:BO48"/>
    <mergeCell ref="BM49:BO49"/>
    <mergeCell ref="BM50:BO50"/>
    <mergeCell ref="BM51:BO51"/>
    <mergeCell ref="BM46:BO46"/>
    <mergeCell ref="BM47:BO47"/>
    <mergeCell ref="BM60:BO60"/>
    <mergeCell ref="BM61:BO61"/>
    <mergeCell ref="BM62:BO62"/>
    <mergeCell ref="BM63:BO63"/>
    <mergeCell ref="BM64:BO64"/>
    <mergeCell ref="BM65:BO65"/>
    <mergeCell ref="BM57:BO57"/>
    <mergeCell ref="BM58:BO58"/>
    <mergeCell ref="BM53:BO53"/>
    <mergeCell ref="BM54:BO54"/>
    <mergeCell ref="BM55:BO55"/>
    <mergeCell ref="BM56:BO56"/>
    <mergeCell ref="BM59:BO59"/>
    <mergeCell ref="BM66:BO66"/>
    <mergeCell ref="BM72:BO72"/>
    <mergeCell ref="BM67:BO67"/>
    <mergeCell ref="BM68:BO68"/>
    <mergeCell ref="BM69:BO69"/>
    <mergeCell ref="BM70:BO70"/>
    <mergeCell ref="BM71:BO71"/>
    <mergeCell ref="BM73:BO73"/>
    <mergeCell ref="BM74:BO74"/>
    <mergeCell ref="BM78:BO78"/>
    <mergeCell ref="BM79:BO79"/>
    <mergeCell ref="BM80:BO80"/>
    <mergeCell ref="BM75:BO75"/>
    <mergeCell ref="BM76:BO76"/>
    <mergeCell ref="BM77:BO77"/>
    <mergeCell ref="BM90:BO90"/>
    <mergeCell ref="BM91:BO91"/>
    <mergeCell ref="BM92:BO92"/>
    <mergeCell ref="BM93:BO93"/>
    <mergeCell ref="BM88:BO88"/>
    <mergeCell ref="BM89:BO89"/>
    <mergeCell ref="BM81:BO81"/>
    <mergeCell ref="BM82:BO82"/>
    <mergeCell ref="BM83:BO83"/>
    <mergeCell ref="BM84:BO84"/>
    <mergeCell ref="BM85:BO85"/>
    <mergeCell ref="BM86:BO86"/>
    <mergeCell ref="BM87:BO87"/>
    <mergeCell ref="BM96:BO96"/>
    <mergeCell ref="BM97:BO97"/>
    <mergeCell ref="BM98:BO98"/>
    <mergeCell ref="BM99:BO99"/>
    <mergeCell ref="BM100:BO100"/>
    <mergeCell ref="BM101:BO101"/>
    <mergeCell ref="BM94:BO94"/>
    <mergeCell ref="BM95:BO95"/>
    <mergeCell ref="BM108:BO108"/>
    <mergeCell ref="BM109:BO109"/>
    <mergeCell ref="BM110:BO110"/>
    <mergeCell ref="BM105:BO105"/>
    <mergeCell ref="BM106:BO106"/>
    <mergeCell ref="BM107:BO107"/>
    <mergeCell ref="BM102:BO102"/>
    <mergeCell ref="BM103:BO103"/>
    <mergeCell ref="BM104:BO104"/>
    <mergeCell ref="BM123:BO123"/>
    <mergeCell ref="BM124:BO124"/>
    <mergeCell ref="BM125:BO125"/>
    <mergeCell ref="BM120:BO120"/>
    <mergeCell ref="BM121:BO121"/>
    <mergeCell ref="BM116:BO116"/>
    <mergeCell ref="BM117:BO117"/>
    <mergeCell ref="BM118:BO118"/>
    <mergeCell ref="BM119:BO119"/>
    <mergeCell ref="BM122:BO122"/>
    <mergeCell ref="BM111:BO111"/>
    <mergeCell ref="BM112:BO112"/>
    <mergeCell ref="BM113:BO113"/>
    <mergeCell ref="BM114:BO114"/>
    <mergeCell ref="BM115:BO115"/>
    <mergeCell ref="BM138:BO138"/>
    <mergeCell ref="BM139:BO139"/>
    <mergeCell ref="BM140:BO140"/>
    <mergeCell ref="BM141:BO141"/>
    <mergeCell ref="BM142:BO142"/>
    <mergeCell ref="BM137:BO137"/>
    <mergeCell ref="BM135:BO135"/>
    <mergeCell ref="BM130:BO130"/>
    <mergeCell ref="BM131:BO131"/>
    <mergeCell ref="BM132:BO132"/>
    <mergeCell ref="BM133:BO133"/>
    <mergeCell ref="BM134:BO134"/>
    <mergeCell ref="BM136:BO136"/>
    <mergeCell ref="BP11:BR11"/>
    <mergeCell ref="BP12:BR12"/>
    <mergeCell ref="BP13:BR13"/>
    <mergeCell ref="BP14:BR14"/>
    <mergeCell ref="BP15:BR15"/>
    <mergeCell ref="BP16:BR16"/>
    <mergeCell ref="BP17:BR17"/>
    <mergeCell ref="BP18:BR18"/>
    <mergeCell ref="BP19:BR19"/>
    <mergeCell ref="BP56:BR56"/>
    <mergeCell ref="BP57:BR57"/>
    <mergeCell ref="BP58:BR58"/>
    <mergeCell ref="BP50:BR50"/>
    <mergeCell ref="BP51:BR51"/>
    <mergeCell ref="BP46:BR46"/>
    <mergeCell ref="BP47:BR47"/>
    <mergeCell ref="BP48:BR48"/>
    <mergeCell ref="BP49:BR49"/>
    <mergeCell ref="BP59:BR59"/>
    <mergeCell ref="BM143:BO143"/>
    <mergeCell ref="BM126:BO126"/>
    <mergeCell ref="BM127:BO127"/>
    <mergeCell ref="BM128:BO128"/>
    <mergeCell ref="BM129:BO129"/>
    <mergeCell ref="BP23:BR23"/>
    <mergeCell ref="BP24:BR24"/>
    <mergeCell ref="BP25:BR25"/>
    <mergeCell ref="BP20:BR20"/>
    <mergeCell ref="BP21:BR21"/>
    <mergeCell ref="BP22:BR22"/>
    <mergeCell ref="BP35:BR35"/>
    <mergeCell ref="BP36:BR36"/>
    <mergeCell ref="BP37:BR37"/>
    <mergeCell ref="BP32:BR32"/>
    <mergeCell ref="BP33:BR33"/>
    <mergeCell ref="BP34:BR34"/>
    <mergeCell ref="BP26:BR26"/>
    <mergeCell ref="BP27:BR27"/>
    <mergeCell ref="BP28:BR28"/>
    <mergeCell ref="BP29:BR29"/>
    <mergeCell ref="BP30:BR30"/>
    <mergeCell ref="BP38:BR38"/>
    <mergeCell ref="BP41:BR41"/>
    <mergeCell ref="BP42:BR42"/>
    <mergeCell ref="BP43:BR43"/>
    <mergeCell ref="BP44:BR44"/>
    <mergeCell ref="BP39:BR39"/>
    <mergeCell ref="BP40:BR40"/>
    <mergeCell ref="BP53:BR53"/>
    <mergeCell ref="BP54:BR54"/>
    <mergeCell ref="BP55:BR55"/>
    <mergeCell ref="BP65:BR65"/>
    <mergeCell ref="BP60:BR60"/>
    <mergeCell ref="BP61:BR61"/>
    <mergeCell ref="BP62:BR62"/>
    <mergeCell ref="BP63:BR63"/>
    <mergeCell ref="BP64:BR64"/>
    <mergeCell ref="BP66:BR66"/>
    <mergeCell ref="BP67:BR67"/>
    <mergeCell ref="BP71:BR71"/>
    <mergeCell ref="BP72:BR72"/>
    <mergeCell ref="BP73:BR73"/>
    <mergeCell ref="BP68:BR68"/>
    <mergeCell ref="BP69:BR69"/>
    <mergeCell ref="BP70:BR70"/>
    <mergeCell ref="BP83:BR83"/>
    <mergeCell ref="BP84:BR84"/>
    <mergeCell ref="BP85:BR85"/>
    <mergeCell ref="BP86:BR86"/>
    <mergeCell ref="BP81:BR81"/>
    <mergeCell ref="BP82:BR82"/>
    <mergeCell ref="BP74:BR74"/>
    <mergeCell ref="BP75:BR75"/>
    <mergeCell ref="BP76:BR76"/>
    <mergeCell ref="BP77:BR77"/>
    <mergeCell ref="BP78:BR78"/>
    <mergeCell ref="BP79:BR79"/>
    <mergeCell ref="BP80:BR80"/>
    <mergeCell ref="BP89:BR89"/>
    <mergeCell ref="BP90:BR90"/>
    <mergeCell ref="BP91:BR91"/>
    <mergeCell ref="BP92:BR92"/>
    <mergeCell ref="BP93:BR93"/>
    <mergeCell ref="BP94:BR94"/>
    <mergeCell ref="BP87:BR87"/>
    <mergeCell ref="BP88:BR88"/>
    <mergeCell ref="BP101:BR101"/>
    <mergeCell ref="BP102:BR102"/>
    <mergeCell ref="BP103:BR103"/>
    <mergeCell ref="BP98:BR98"/>
    <mergeCell ref="BP99:BR99"/>
    <mergeCell ref="BP100:BR100"/>
    <mergeCell ref="BP95:BR95"/>
    <mergeCell ref="BP96:BR96"/>
    <mergeCell ref="BP97:BR97"/>
    <mergeCell ref="BP113:BR113"/>
    <mergeCell ref="BP114:BR114"/>
    <mergeCell ref="BP109:BR109"/>
    <mergeCell ref="BP110:BR110"/>
    <mergeCell ref="BP111:BR111"/>
    <mergeCell ref="BP112:BR112"/>
    <mergeCell ref="BP115:BR115"/>
    <mergeCell ref="BP104:BR104"/>
    <mergeCell ref="BP105:BR105"/>
    <mergeCell ref="BP106:BR106"/>
    <mergeCell ref="BP107:BR107"/>
    <mergeCell ref="BP108:BR108"/>
    <mergeCell ref="BP126:BR126"/>
    <mergeCell ref="BP127:BR127"/>
    <mergeCell ref="BP128:BR128"/>
    <mergeCell ref="BP129:BR129"/>
    <mergeCell ref="BP119:BR119"/>
    <mergeCell ref="BP120:BR120"/>
    <mergeCell ref="BP121:BR121"/>
    <mergeCell ref="BP122:BR122"/>
    <mergeCell ref="BP123:BR123"/>
    <mergeCell ref="BP124:BR124"/>
    <mergeCell ref="BP125:BR125"/>
    <mergeCell ref="BP116:BR116"/>
    <mergeCell ref="BP117:BR117"/>
    <mergeCell ref="BP118:BR118"/>
    <mergeCell ref="BS24:BU24"/>
    <mergeCell ref="BP137:BR137"/>
    <mergeCell ref="BP138:BR138"/>
    <mergeCell ref="BS46:BU46"/>
    <mergeCell ref="BS47:BU47"/>
    <mergeCell ref="BS48:BU48"/>
    <mergeCell ref="BS49:BU49"/>
    <mergeCell ref="BS50:BU50"/>
    <mergeCell ref="BS51:BU51"/>
    <mergeCell ref="BS59:BU59"/>
    <mergeCell ref="BS61:BU61"/>
    <mergeCell ref="BS62:BU62"/>
    <mergeCell ref="BS63:BU63"/>
    <mergeCell ref="BS64:BU64"/>
    <mergeCell ref="BS65:BU65"/>
    <mergeCell ref="BS66:BU66"/>
    <mergeCell ref="BS60:BU60"/>
    <mergeCell ref="BS73:BU73"/>
    <mergeCell ref="BP139:BR139"/>
    <mergeCell ref="BP140:BR140"/>
    <mergeCell ref="BP141:BR141"/>
    <mergeCell ref="BP142:BR142"/>
    <mergeCell ref="BP143:BR143"/>
    <mergeCell ref="BP134:BR134"/>
    <mergeCell ref="BP135:BR135"/>
    <mergeCell ref="BP136:BR136"/>
    <mergeCell ref="BP131:BR131"/>
    <mergeCell ref="BP132:BR132"/>
    <mergeCell ref="BP133:BR133"/>
    <mergeCell ref="BP130:BR130"/>
    <mergeCell ref="BS25:BU25"/>
    <mergeCell ref="BS26:BU26"/>
    <mergeCell ref="BS27:BU27"/>
    <mergeCell ref="BS28:BU28"/>
    <mergeCell ref="BS29:BU29"/>
    <mergeCell ref="BS30:BU30"/>
    <mergeCell ref="BS38:BU38"/>
    <mergeCell ref="BS39:BU39"/>
    <mergeCell ref="BS43:BU43"/>
    <mergeCell ref="BS44:BU44"/>
    <mergeCell ref="BS45:BU45"/>
    <mergeCell ref="BS40:BU40"/>
    <mergeCell ref="BS41:BU41"/>
    <mergeCell ref="BS42:BU42"/>
    <mergeCell ref="BS55:BU55"/>
    <mergeCell ref="BS56:BU56"/>
    <mergeCell ref="BS57:BU57"/>
    <mergeCell ref="BS58:BU58"/>
    <mergeCell ref="BS53:BU53"/>
    <mergeCell ref="BS54:BU54"/>
    <mergeCell ref="BS11:BU11"/>
    <mergeCell ref="BS12:BU12"/>
    <mergeCell ref="BS13:BU13"/>
    <mergeCell ref="BS14:BU14"/>
    <mergeCell ref="BS15:BU15"/>
    <mergeCell ref="BS16:BU16"/>
    <mergeCell ref="BS17:BU17"/>
    <mergeCell ref="BS18:BU18"/>
    <mergeCell ref="BS19:BU19"/>
    <mergeCell ref="BS20:BU20"/>
    <mergeCell ref="BS21:BU21"/>
    <mergeCell ref="BS22:BU22"/>
    <mergeCell ref="BS23:BU23"/>
    <mergeCell ref="BS37:BU37"/>
    <mergeCell ref="BS32:BU32"/>
    <mergeCell ref="BS33:BU33"/>
    <mergeCell ref="BS34:BU34"/>
    <mergeCell ref="BS35:BU35"/>
    <mergeCell ref="BS36:BU36"/>
    <mergeCell ref="BS74:BU74"/>
    <mergeCell ref="BS75:BU75"/>
    <mergeCell ref="BS70:BU70"/>
    <mergeCell ref="BS71:BU71"/>
    <mergeCell ref="BS72:BU72"/>
    <mergeCell ref="BS67:BU67"/>
    <mergeCell ref="BS68:BU68"/>
    <mergeCell ref="BS69:BU69"/>
    <mergeCell ref="BS85:BU85"/>
    <mergeCell ref="BS86:BU86"/>
    <mergeCell ref="BS81:BU81"/>
    <mergeCell ref="BS82:BU82"/>
    <mergeCell ref="BS83:BU83"/>
    <mergeCell ref="BS84:BU84"/>
    <mergeCell ref="BS87:BU87"/>
    <mergeCell ref="BS76:BU76"/>
    <mergeCell ref="BS77:BU77"/>
    <mergeCell ref="BS78:BU78"/>
    <mergeCell ref="BS79:BU79"/>
    <mergeCell ref="BS80:BU80"/>
    <mergeCell ref="BS91:BU91"/>
    <mergeCell ref="BS92:BU92"/>
    <mergeCell ref="BS93:BU93"/>
    <mergeCell ref="BS94:BU94"/>
    <mergeCell ref="BS88:BU88"/>
    <mergeCell ref="BS89:BU89"/>
    <mergeCell ref="BS90:BU90"/>
    <mergeCell ref="BS103:BU103"/>
    <mergeCell ref="BS104:BU104"/>
    <mergeCell ref="BS105:BU105"/>
    <mergeCell ref="BS106:BU106"/>
    <mergeCell ref="BS107:BU107"/>
    <mergeCell ref="BS102:BU102"/>
    <mergeCell ref="BS100:BU100"/>
    <mergeCell ref="BS95:BU95"/>
    <mergeCell ref="BS96:BU96"/>
    <mergeCell ref="BS97:BU97"/>
    <mergeCell ref="BS98:BU98"/>
    <mergeCell ref="BS99:BU99"/>
    <mergeCell ref="BS101:BU101"/>
    <mergeCell ref="BS110:BU110"/>
    <mergeCell ref="BS111:BU111"/>
    <mergeCell ref="BS112:BU112"/>
    <mergeCell ref="BS113:BU113"/>
    <mergeCell ref="BS114:BU114"/>
    <mergeCell ref="BS115:BU115"/>
    <mergeCell ref="BS108:BU108"/>
    <mergeCell ref="BS128:BU128"/>
    <mergeCell ref="BS129:BU129"/>
    <mergeCell ref="BS121:BU121"/>
    <mergeCell ref="BS122:BU122"/>
    <mergeCell ref="BS123:BU123"/>
    <mergeCell ref="BS124:BU124"/>
    <mergeCell ref="BS125:BU125"/>
    <mergeCell ref="BS126:BU126"/>
    <mergeCell ref="BS127:BU127"/>
    <mergeCell ref="BS118:BU118"/>
    <mergeCell ref="BS119:BU119"/>
    <mergeCell ref="BS120:BU120"/>
    <mergeCell ref="BS116:BU116"/>
    <mergeCell ref="BS117:BU117"/>
    <mergeCell ref="BS139:BU139"/>
    <mergeCell ref="BS140:BU140"/>
    <mergeCell ref="BS141:BU141"/>
    <mergeCell ref="BS142:BU142"/>
    <mergeCell ref="BS143:BU143"/>
    <mergeCell ref="BS136:BU136"/>
    <mergeCell ref="BS137:BU137"/>
    <mergeCell ref="BS138:BU138"/>
    <mergeCell ref="BS133:BU133"/>
    <mergeCell ref="BS134:BU134"/>
    <mergeCell ref="BS135:BU135"/>
    <mergeCell ref="BS130:BU130"/>
    <mergeCell ref="BS131:BU131"/>
    <mergeCell ref="BS132:BU132"/>
    <mergeCell ref="BV27:BX27"/>
    <mergeCell ref="BV28:BX28"/>
    <mergeCell ref="BV29:BX29"/>
    <mergeCell ref="BV30:BX30"/>
    <mergeCell ref="BV36:BX36"/>
    <mergeCell ref="BV37:BX37"/>
    <mergeCell ref="BV38:BX38"/>
    <mergeCell ref="BV45:BX45"/>
    <mergeCell ref="BV46:BX46"/>
    <mergeCell ref="BV47:BX47"/>
    <mergeCell ref="BV42:BX42"/>
    <mergeCell ref="BV43:BX43"/>
    <mergeCell ref="BV44:BX44"/>
    <mergeCell ref="BV39:BX39"/>
    <mergeCell ref="BV40:BX40"/>
    <mergeCell ref="BV41:BX41"/>
    <mergeCell ref="BV57:BX57"/>
    <mergeCell ref="BS109:BU109"/>
    <mergeCell ref="BV25:BX25"/>
    <mergeCell ref="BV11:BX11"/>
    <mergeCell ref="BV12:BX12"/>
    <mergeCell ref="BV13:BX13"/>
    <mergeCell ref="BV14:BX14"/>
    <mergeCell ref="BV15:BX15"/>
    <mergeCell ref="BV16:BX16"/>
    <mergeCell ref="BV17:BX17"/>
    <mergeCell ref="BV18:BX18"/>
    <mergeCell ref="BV19:BX19"/>
    <mergeCell ref="BV20:BX20"/>
    <mergeCell ref="BV21:BX21"/>
    <mergeCell ref="BV22:BX22"/>
    <mergeCell ref="BV23:BX23"/>
    <mergeCell ref="BV33:BX33"/>
    <mergeCell ref="BV34:BX34"/>
    <mergeCell ref="BV35:BX35"/>
    <mergeCell ref="BV32:BX32"/>
    <mergeCell ref="BV26:BX26"/>
    <mergeCell ref="BV24:BX24"/>
    <mergeCell ref="BV58:BX58"/>
    <mergeCell ref="BV53:BX53"/>
    <mergeCell ref="BV54:BX54"/>
    <mergeCell ref="BV55:BX55"/>
    <mergeCell ref="BV56:BX56"/>
    <mergeCell ref="BV59:BX59"/>
    <mergeCell ref="BV48:BX48"/>
    <mergeCell ref="BV49:BX49"/>
    <mergeCell ref="BV50:BX50"/>
    <mergeCell ref="BV51:BX51"/>
    <mergeCell ref="BV63:BX63"/>
    <mergeCell ref="BV64:BX64"/>
    <mergeCell ref="BV65:BX65"/>
    <mergeCell ref="BV66:BX66"/>
    <mergeCell ref="BV60:BX60"/>
    <mergeCell ref="BV61:BX61"/>
    <mergeCell ref="BV62:BX62"/>
    <mergeCell ref="BV104:BX104"/>
    <mergeCell ref="BV96:BX96"/>
    <mergeCell ref="BV97:BX97"/>
    <mergeCell ref="BV98:BX98"/>
    <mergeCell ref="BV99:BX99"/>
    <mergeCell ref="BV100:BX100"/>
    <mergeCell ref="BV101:BX101"/>
    <mergeCell ref="BV75:BX75"/>
    <mergeCell ref="BV76:BX76"/>
    <mergeCell ref="BV77:BX77"/>
    <mergeCell ref="BV78:BX78"/>
    <mergeCell ref="BV79:BX79"/>
    <mergeCell ref="BV74:BX74"/>
    <mergeCell ref="BV72:BX72"/>
    <mergeCell ref="BV67:BX67"/>
    <mergeCell ref="BV68:BX68"/>
    <mergeCell ref="BV69:BX69"/>
    <mergeCell ref="BV70:BX70"/>
    <mergeCell ref="BV71:BX71"/>
    <mergeCell ref="BV73:BX73"/>
    <mergeCell ref="BV81:BX81"/>
    <mergeCell ref="BV82:BX82"/>
    <mergeCell ref="BV83:BX83"/>
    <mergeCell ref="BV84:BX84"/>
    <mergeCell ref="BV80:BX80"/>
    <mergeCell ref="BV108:BX108"/>
    <mergeCell ref="BV109:BX109"/>
    <mergeCell ref="BV110:BX110"/>
    <mergeCell ref="BV123:BX123"/>
    <mergeCell ref="BV124:BX124"/>
    <mergeCell ref="BV125:BX125"/>
    <mergeCell ref="BV126:BX126"/>
    <mergeCell ref="BV127:BX127"/>
    <mergeCell ref="BV128:BX128"/>
    <mergeCell ref="BV120:BX120"/>
    <mergeCell ref="BV121:BX121"/>
    <mergeCell ref="BV116:BX116"/>
    <mergeCell ref="BV117:BX117"/>
    <mergeCell ref="BV118:BX118"/>
    <mergeCell ref="BV119:BX119"/>
    <mergeCell ref="BV122:BX122"/>
    <mergeCell ref="BV85:BX85"/>
    <mergeCell ref="BV86:BX86"/>
    <mergeCell ref="BV87:BX87"/>
    <mergeCell ref="BV93:BX93"/>
    <mergeCell ref="BV94:BX94"/>
    <mergeCell ref="BV95:BX95"/>
    <mergeCell ref="BV90:BX90"/>
    <mergeCell ref="BV91:BX91"/>
    <mergeCell ref="BV92:BX92"/>
    <mergeCell ref="BV88:BX88"/>
    <mergeCell ref="BV89:BX89"/>
    <mergeCell ref="BV105:BX105"/>
    <mergeCell ref="BV106:BX106"/>
    <mergeCell ref="BV107:BX107"/>
    <mergeCell ref="BV102:BX102"/>
    <mergeCell ref="BV103:BX103"/>
    <mergeCell ref="BV135:BX135"/>
    <mergeCell ref="BV130:BX130"/>
    <mergeCell ref="BV131:BX131"/>
    <mergeCell ref="BV132:BX132"/>
    <mergeCell ref="BV133:BX133"/>
    <mergeCell ref="BV134:BX134"/>
    <mergeCell ref="BV136:BX136"/>
    <mergeCell ref="BV137:BX137"/>
    <mergeCell ref="BV129:BX129"/>
    <mergeCell ref="BV141:BX141"/>
    <mergeCell ref="BV142:BX142"/>
    <mergeCell ref="BV143:BX143"/>
    <mergeCell ref="BV138:BX138"/>
    <mergeCell ref="BV139:BX139"/>
    <mergeCell ref="BV140:BX140"/>
    <mergeCell ref="BV111:BX111"/>
    <mergeCell ref="BV112:BX112"/>
    <mergeCell ref="BV113:BX113"/>
    <mergeCell ref="BV114:BX114"/>
    <mergeCell ref="BV115:BX1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FD95-A0F6-0243-9FAD-D5F2BE483D24}">
  <sheetPr>
    <tabColor theme="9"/>
  </sheetPr>
  <dimension ref="B2:CH195"/>
  <sheetViews>
    <sheetView showGridLines="0" zoomScale="80" zoomScaleNormal="80" workbookViewId="0">
      <pane ySplit="10" topLeftCell="A11" activePane="bottomLeft" state="frozen"/>
      <selection pane="bottomLeft" activeCell="A11" sqref="A11"/>
    </sheetView>
  </sheetViews>
  <sheetFormatPr defaultColWidth="11" defaultRowHeight="15.6" x14ac:dyDescent="0.3"/>
  <cols>
    <col min="1" max="1" width="3.296875" customWidth="1"/>
    <col min="2" max="2" width="8.59765625" customWidth="1"/>
    <col min="3" max="3" width="31.296875" style="1" customWidth="1"/>
    <col min="4" max="4" width="47.59765625" style="1" customWidth="1"/>
    <col min="5" max="76" width="6.296875" style="1" customWidth="1"/>
    <col min="77" max="77" width="12.796875" style="1" bestFit="1" customWidth="1"/>
    <col min="78" max="85" width="6.296875" style="1" customWidth="1"/>
    <col min="87" max="87" width="12" bestFit="1" customWidth="1"/>
    <col min="89" max="89" width="11.59765625" bestFit="1" customWidth="1"/>
  </cols>
  <sheetData>
    <row r="2" spans="2:86" x14ac:dyDescent="0.3">
      <c r="B2" s="69" t="s">
        <v>0</v>
      </c>
      <c r="L2"/>
      <c r="M2"/>
      <c r="R2"/>
      <c r="S2"/>
      <c r="BB2"/>
      <c r="BC2"/>
      <c r="BD2"/>
      <c r="BE2"/>
    </row>
    <row r="3" spans="2:86" x14ac:dyDescent="0.3">
      <c r="B3" s="8" t="s">
        <v>118</v>
      </c>
      <c r="L3"/>
      <c r="M3"/>
      <c r="N3" s="48"/>
      <c r="O3" s="48"/>
    </row>
    <row r="4" spans="2:86" x14ac:dyDescent="0.3">
      <c r="B4" s="8" t="s">
        <v>103</v>
      </c>
    </row>
    <row r="5" spans="2:86" x14ac:dyDescent="0.3">
      <c r="B5" s="8"/>
    </row>
    <row r="6" spans="2:86" x14ac:dyDescent="0.3">
      <c r="B6" s="8"/>
    </row>
    <row r="7" spans="2:86" ht="32.1" customHeight="1" x14ac:dyDescent="0.3">
      <c r="E7" s="162" t="s">
        <v>104</v>
      </c>
      <c r="F7" s="163"/>
      <c r="G7" s="163"/>
      <c r="H7" s="163"/>
      <c r="I7" s="163"/>
      <c r="J7" s="163"/>
      <c r="K7" s="163"/>
      <c r="L7" s="163"/>
      <c r="M7" s="163"/>
      <c r="N7" s="162" t="s">
        <v>105</v>
      </c>
      <c r="O7" s="163"/>
      <c r="P7" s="163"/>
      <c r="Q7" s="163"/>
      <c r="R7" s="163"/>
      <c r="S7" s="163"/>
      <c r="T7" s="163"/>
      <c r="U7" s="163"/>
      <c r="V7" s="163"/>
      <c r="W7" s="162" t="s">
        <v>106</v>
      </c>
      <c r="X7" s="163"/>
      <c r="Y7" s="163"/>
      <c r="Z7" s="163"/>
      <c r="AA7" s="163"/>
      <c r="AB7" s="163"/>
      <c r="AC7" s="163"/>
      <c r="AD7" s="163"/>
      <c r="AE7" s="164"/>
      <c r="AF7" s="162" t="s">
        <v>107</v>
      </c>
      <c r="AG7" s="163"/>
      <c r="AH7" s="163"/>
      <c r="AI7" s="163"/>
      <c r="AJ7" s="163"/>
      <c r="AK7" s="163"/>
      <c r="AL7" s="163"/>
      <c r="AM7" s="163"/>
      <c r="AN7" s="164"/>
      <c r="AO7" s="162" t="s">
        <v>108</v>
      </c>
      <c r="AP7" s="163"/>
      <c r="AQ7" s="163"/>
      <c r="AR7" s="163"/>
      <c r="AS7" s="163"/>
      <c r="AT7" s="163"/>
      <c r="AU7" s="163"/>
      <c r="AV7" s="163"/>
      <c r="AW7" s="164"/>
      <c r="AX7" s="162" t="s">
        <v>109</v>
      </c>
      <c r="AY7" s="163"/>
      <c r="AZ7" s="163"/>
      <c r="BA7" s="163"/>
      <c r="BB7" s="163"/>
      <c r="BC7" s="163"/>
      <c r="BD7" s="163"/>
      <c r="BE7" s="163"/>
      <c r="BF7" s="164"/>
      <c r="BG7" s="162" t="s">
        <v>110</v>
      </c>
      <c r="BH7" s="163"/>
      <c r="BI7" s="163"/>
      <c r="BJ7" s="163"/>
      <c r="BK7" s="163"/>
      <c r="BL7" s="163"/>
      <c r="BM7" s="163"/>
      <c r="BN7" s="163"/>
      <c r="BO7" s="164"/>
      <c r="BP7" s="162" t="s">
        <v>111</v>
      </c>
      <c r="BQ7" s="163"/>
      <c r="BR7" s="163"/>
      <c r="BS7" s="163"/>
      <c r="BT7" s="163"/>
      <c r="BU7" s="163"/>
      <c r="BV7" s="163"/>
      <c r="BW7" s="163"/>
      <c r="BX7" s="164"/>
      <c r="BY7" s="165" t="s">
        <v>112</v>
      </c>
      <c r="BZ7" s="166"/>
      <c r="CA7" s="166"/>
      <c r="CB7" s="166"/>
      <c r="CC7" s="166"/>
      <c r="CD7" s="166"/>
      <c r="CE7" s="166"/>
      <c r="CF7" s="166"/>
      <c r="CG7" s="167"/>
    </row>
    <row r="8" spans="2:86" ht="17.100000000000001" customHeight="1" x14ac:dyDescent="0.3">
      <c r="C8" s="171" t="s">
        <v>56</v>
      </c>
      <c r="D8" s="5" t="s">
        <v>113</v>
      </c>
      <c r="E8" s="121" t="s">
        <v>119</v>
      </c>
      <c r="F8" s="122"/>
      <c r="G8" s="122"/>
      <c r="H8" s="122"/>
      <c r="I8" s="122"/>
      <c r="J8" s="122"/>
      <c r="K8" s="122"/>
      <c r="L8" s="122"/>
      <c r="M8" s="123"/>
      <c r="N8" s="121" t="s">
        <v>119</v>
      </c>
      <c r="O8" s="122"/>
      <c r="P8" s="122"/>
      <c r="Q8" s="122"/>
      <c r="R8" s="122"/>
      <c r="S8" s="122"/>
      <c r="T8" s="122"/>
      <c r="U8" s="122"/>
      <c r="V8" s="123"/>
      <c r="W8" s="121" t="s">
        <v>119</v>
      </c>
      <c r="X8" s="122"/>
      <c r="Y8" s="122"/>
      <c r="Z8" s="122"/>
      <c r="AA8" s="122"/>
      <c r="AB8" s="122"/>
      <c r="AC8" s="122"/>
      <c r="AD8" s="122"/>
      <c r="AE8" s="123"/>
      <c r="AF8" s="121" t="s">
        <v>119</v>
      </c>
      <c r="AG8" s="122"/>
      <c r="AH8" s="122"/>
      <c r="AI8" s="122"/>
      <c r="AJ8" s="122"/>
      <c r="AK8" s="122"/>
      <c r="AL8" s="122"/>
      <c r="AM8" s="122"/>
      <c r="AN8" s="123"/>
      <c r="AO8" s="121" t="s">
        <v>119</v>
      </c>
      <c r="AP8" s="122"/>
      <c r="AQ8" s="122"/>
      <c r="AR8" s="122"/>
      <c r="AS8" s="122"/>
      <c r="AT8" s="122"/>
      <c r="AU8" s="122"/>
      <c r="AV8" s="122"/>
      <c r="AW8" s="123"/>
      <c r="AX8" s="121" t="s">
        <v>119</v>
      </c>
      <c r="AY8" s="122"/>
      <c r="AZ8" s="122"/>
      <c r="BA8" s="122"/>
      <c r="BB8" s="122"/>
      <c r="BC8" s="122"/>
      <c r="BD8" s="122"/>
      <c r="BE8" s="122"/>
      <c r="BF8" s="123"/>
      <c r="BG8" s="121" t="s">
        <v>119</v>
      </c>
      <c r="BH8" s="122"/>
      <c r="BI8" s="122"/>
      <c r="BJ8" s="122"/>
      <c r="BK8" s="122"/>
      <c r="BL8" s="122"/>
      <c r="BM8" s="122"/>
      <c r="BN8" s="122"/>
      <c r="BO8" s="123"/>
      <c r="BP8" s="121" t="s">
        <v>119</v>
      </c>
      <c r="BQ8" s="122"/>
      <c r="BR8" s="122"/>
      <c r="BS8" s="122"/>
      <c r="BT8" s="122"/>
      <c r="BU8" s="122"/>
      <c r="BV8" s="122"/>
      <c r="BW8" s="122"/>
      <c r="BX8" s="123"/>
      <c r="BY8" s="168" t="s">
        <v>119</v>
      </c>
      <c r="BZ8" s="169"/>
      <c r="CA8" s="169"/>
      <c r="CB8" s="169"/>
      <c r="CC8" s="169"/>
      <c r="CD8" s="169"/>
      <c r="CE8" s="169"/>
      <c r="CF8" s="169"/>
      <c r="CG8" s="170"/>
    </row>
    <row r="9" spans="2:86" x14ac:dyDescent="0.3">
      <c r="C9" s="172"/>
      <c r="D9" s="5" t="s">
        <v>179</v>
      </c>
      <c r="E9" s="106" t="s">
        <v>57</v>
      </c>
      <c r="F9" s="106" t="s">
        <v>57</v>
      </c>
      <c r="G9" s="106" t="s">
        <v>57</v>
      </c>
      <c r="H9" s="106" t="s">
        <v>58</v>
      </c>
      <c r="I9" s="106" t="s">
        <v>58</v>
      </c>
      <c r="J9" s="106" t="s">
        <v>58</v>
      </c>
      <c r="K9" s="106" t="s">
        <v>59</v>
      </c>
      <c r="L9" s="106" t="s">
        <v>59</v>
      </c>
      <c r="M9" s="106" t="s">
        <v>59</v>
      </c>
      <c r="N9" s="106" t="s">
        <v>57</v>
      </c>
      <c r="O9" s="106" t="s">
        <v>57</v>
      </c>
      <c r="P9" s="106" t="s">
        <v>57</v>
      </c>
      <c r="Q9" s="106" t="s">
        <v>58</v>
      </c>
      <c r="R9" s="106" t="s">
        <v>58</v>
      </c>
      <c r="S9" s="106" t="s">
        <v>58</v>
      </c>
      <c r="T9" s="106" t="s">
        <v>59</v>
      </c>
      <c r="U9" s="106" t="s">
        <v>59</v>
      </c>
      <c r="V9" s="106" t="s">
        <v>59</v>
      </c>
      <c r="W9" s="106" t="s">
        <v>57</v>
      </c>
      <c r="X9" s="106" t="s">
        <v>57</v>
      </c>
      <c r="Y9" s="106" t="s">
        <v>57</v>
      </c>
      <c r="Z9" s="106" t="s">
        <v>58</v>
      </c>
      <c r="AA9" s="106" t="s">
        <v>58</v>
      </c>
      <c r="AB9" s="106" t="s">
        <v>58</v>
      </c>
      <c r="AC9" s="106" t="s">
        <v>59</v>
      </c>
      <c r="AD9" s="106" t="s">
        <v>59</v>
      </c>
      <c r="AE9" s="106" t="s">
        <v>59</v>
      </c>
      <c r="AF9" s="106" t="s">
        <v>57</v>
      </c>
      <c r="AG9" s="106" t="s">
        <v>57</v>
      </c>
      <c r="AH9" s="106" t="s">
        <v>57</v>
      </c>
      <c r="AI9" s="106" t="s">
        <v>58</v>
      </c>
      <c r="AJ9" s="106" t="s">
        <v>58</v>
      </c>
      <c r="AK9" s="106" t="s">
        <v>58</v>
      </c>
      <c r="AL9" s="106" t="s">
        <v>59</v>
      </c>
      <c r="AM9" s="106" t="s">
        <v>59</v>
      </c>
      <c r="AN9" s="106" t="s">
        <v>59</v>
      </c>
      <c r="AO9" s="106" t="s">
        <v>57</v>
      </c>
      <c r="AP9" s="106" t="s">
        <v>57</v>
      </c>
      <c r="AQ9" s="106" t="s">
        <v>57</v>
      </c>
      <c r="AR9" s="106" t="s">
        <v>58</v>
      </c>
      <c r="AS9" s="106" t="s">
        <v>58</v>
      </c>
      <c r="AT9" s="106" t="s">
        <v>58</v>
      </c>
      <c r="AU9" s="106" t="s">
        <v>59</v>
      </c>
      <c r="AV9" s="106" t="s">
        <v>59</v>
      </c>
      <c r="AW9" s="106" t="s">
        <v>59</v>
      </c>
      <c r="AX9" s="106" t="s">
        <v>57</v>
      </c>
      <c r="AY9" s="106" t="s">
        <v>57</v>
      </c>
      <c r="AZ9" s="106" t="s">
        <v>57</v>
      </c>
      <c r="BA9" s="106" t="s">
        <v>58</v>
      </c>
      <c r="BB9" s="106" t="s">
        <v>58</v>
      </c>
      <c r="BC9" s="106" t="s">
        <v>58</v>
      </c>
      <c r="BD9" s="106" t="s">
        <v>59</v>
      </c>
      <c r="BE9" s="106" t="s">
        <v>59</v>
      </c>
      <c r="BF9" s="106" t="s">
        <v>59</v>
      </c>
      <c r="BG9" s="106" t="s">
        <v>57</v>
      </c>
      <c r="BH9" s="106" t="s">
        <v>57</v>
      </c>
      <c r="BI9" s="106" t="s">
        <v>57</v>
      </c>
      <c r="BJ9" s="106" t="s">
        <v>58</v>
      </c>
      <c r="BK9" s="106" t="s">
        <v>58</v>
      </c>
      <c r="BL9" s="106" t="s">
        <v>58</v>
      </c>
      <c r="BM9" s="106" t="s">
        <v>59</v>
      </c>
      <c r="BN9" s="106" t="s">
        <v>59</v>
      </c>
      <c r="BO9" s="106" t="s">
        <v>59</v>
      </c>
      <c r="BP9" s="106" t="s">
        <v>57</v>
      </c>
      <c r="BQ9" s="106" t="s">
        <v>57</v>
      </c>
      <c r="BR9" s="106" t="s">
        <v>57</v>
      </c>
      <c r="BS9" s="106" t="s">
        <v>58</v>
      </c>
      <c r="BT9" s="106" t="s">
        <v>58</v>
      </c>
      <c r="BU9" s="106" t="s">
        <v>58</v>
      </c>
      <c r="BV9" s="106" t="s">
        <v>59</v>
      </c>
      <c r="BW9" s="106" t="s">
        <v>59</v>
      </c>
      <c r="BX9" s="106" t="s">
        <v>59</v>
      </c>
      <c r="BY9" s="106" t="s">
        <v>57</v>
      </c>
      <c r="BZ9" s="106" t="s">
        <v>57</v>
      </c>
      <c r="CA9" s="106" t="s">
        <v>57</v>
      </c>
      <c r="CB9" s="106" t="s">
        <v>58</v>
      </c>
      <c r="CC9" s="106" t="s">
        <v>58</v>
      </c>
      <c r="CD9" s="106" t="s">
        <v>58</v>
      </c>
      <c r="CE9" s="106" t="s">
        <v>59</v>
      </c>
      <c r="CF9" s="106" t="s">
        <v>59</v>
      </c>
      <c r="CG9" s="106" t="s">
        <v>59</v>
      </c>
    </row>
    <row r="10" spans="2:86" x14ac:dyDescent="0.3">
      <c r="C10" s="173"/>
      <c r="D10" s="5" t="s">
        <v>178</v>
      </c>
      <c r="E10" s="33">
        <v>1</v>
      </c>
      <c r="F10" s="33">
        <v>2</v>
      </c>
      <c r="G10" s="33">
        <v>3</v>
      </c>
      <c r="H10" s="33">
        <v>1</v>
      </c>
      <c r="I10" s="33">
        <v>2</v>
      </c>
      <c r="J10" s="33">
        <v>3</v>
      </c>
      <c r="K10" s="33">
        <v>1</v>
      </c>
      <c r="L10" s="33">
        <v>2</v>
      </c>
      <c r="M10" s="33">
        <v>3</v>
      </c>
      <c r="N10" s="33">
        <v>1</v>
      </c>
      <c r="O10" s="33">
        <v>2</v>
      </c>
      <c r="P10" s="33">
        <v>3</v>
      </c>
      <c r="Q10" s="33">
        <v>1</v>
      </c>
      <c r="R10" s="33">
        <v>2</v>
      </c>
      <c r="S10" s="33">
        <v>3</v>
      </c>
      <c r="T10" s="33">
        <v>1</v>
      </c>
      <c r="U10" s="33">
        <v>2</v>
      </c>
      <c r="V10" s="33">
        <v>3</v>
      </c>
      <c r="W10" s="33">
        <v>1</v>
      </c>
      <c r="X10" s="33">
        <v>2</v>
      </c>
      <c r="Y10" s="33">
        <v>3</v>
      </c>
      <c r="Z10" s="33">
        <v>1</v>
      </c>
      <c r="AA10" s="33">
        <v>2</v>
      </c>
      <c r="AB10" s="33">
        <v>3</v>
      </c>
      <c r="AC10" s="33">
        <v>1</v>
      </c>
      <c r="AD10" s="33">
        <v>2</v>
      </c>
      <c r="AE10" s="33">
        <v>3</v>
      </c>
      <c r="AF10" s="33">
        <v>1</v>
      </c>
      <c r="AG10" s="33">
        <v>2</v>
      </c>
      <c r="AH10" s="33">
        <v>3</v>
      </c>
      <c r="AI10" s="33">
        <v>1</v>
      </c>
      <c r="AJ10" s="33">
        <v>2</v>
      </c>
      <c r="AK10" s="33">
        <v>3</v>
      </c>
      <c r="AL10" s="33">
        <v>1</v>
      </c>
      <c r="AM10" s="33">
        <v>2</v>
      </c>
      <c r="AN10" s="33">
        <v>3</v>
      </c>
      <c r="AO10" s="33">
        <v>1</v>
      </c>
      <c r="AP10" s="33">
        <v>2</v>
      </c>
      <c r="AQ10" s="33">
        <v>3</v>
      </c>
      <c r="AR10" s="33">
        <v>1</v>
      </c>
      <c r="AS10" s="33">
        <v>2</v>
      </c>
      <c r="AT10" s="33">
        <v>3</v>
      </c>
      <c r="AU10" s="33">
        <v>1</v>
      </c>
      <c r="AV10" s="33">
        <v>2</v>
      </c>
      <c r="AW10" s="33">
        <v>3</v>
      </c>
      <c r="AX10" s="33">
        <v>1</v>
      </c>
      <c r="AY10" s="33">
        <v>2</v>
      </c>
      <c r="AZ10" s="33">
        <v>3</v>
      </c>
      <c r="BA10" s="33">
        <v>1</v>
      </c>
      <c r="BB10" s="33">
        <v>2</v>
      </c>
      <c r="BC10" s="33">
        <v>3</v>
      </c>
      <c r="BD10" s="33">
        <v>1</v>
      </c>
      <c r="BE10" s="33">
        <v>2</v>
      </c>
      <c r="BF10" s="33">
        <v>3</v>
      </c>
      <c r="BG10" s="33">
        <v>1</v>
      </c>
      <c r="BH10" s="33">
        <v>2</v>
      </c>
      <c r="BI10" s="33">
        <v>3</v>
      </c>
      <c r="BJ10" s="33">
        <v>1</v>
      </c>
      <c r="BK10" s="33">
        <v>2</v>
      </c>
      <c r="BL10" s="33">
        <v>3</v>
      </c>
      <c r="BM10" s="33">
        <v>1</v>
      </c>
      <c r="BN10" s="33">
        <v>2</v>
      </c>
      <c r="BO10" s="33">
        <v>3</v>
      </c>
      <c r="BP10" s="33">
        <v>1</v>
      </c>
      <c r="BQ10" s="33">
        <v>2</v>
      </c>
      <c r="BR10" s="33">
        <v>3</v>
      </c>
      <c r="BS10" s="33">
        <v>1</v>
      </c>
      <c r="BT10" s="33">
        <v>2</v>
      </c>
      <c r="BU10" s="33">
        <v>3</v>
      </c>
      <c r="BV10" s="33">
        <v>1</v>
      </c>
      <c r="BW10" s="33">
        <v>2</v>
      </c>
      <c r="BX10" s="33">
        <v>3</v>
      </c>
      <c r="BY10" s="33">
        <v>1</v>
      </c>
      <c r="BZ10" s="33">
        <v>2</v>
      </c>
      <c r="CA10" s="33">
        <v>3</v>
      </c>
      <c r="CB10" s="33">
        <v>1</v>
      </c>
      <c r="CC10" s="33">
        <v>2</v>
      </c>
      <c r="CD10" s="33">
        <v>3</v>
      </c>
      <c r="CE10" s="33">
        <v>1</v>
      </c>
      <c r="CF10" s="33">
        <v>2</v>
      </c>
      <c r="CG10" s="33">
        <v>3</v>
      </c>
    </row>
    <row r="11" spans="2:86" x14ac:dyDescent="0.3">
      <c r="C11" s="13" t="str">
        <f>'Long Term Rates'!C11</f>
        <v>Account Manager </v>
      </c>
      <c r="D11" s="11" t="s">
        <v>174</v>
      </c>
      <c r="E11" s="124"/>
      <c r="F11" s="125"/>
      <c r="G11" s="126"/>
      <c r="H11" s="124"/>
      <c r="I11" s="125"/>
      <c r="J11" s="126"/>
      <c r="K11" s="124"/>
      <c r="L11" s="125"/>
      <c r="M11" s="126"/>
      <c r="N11" s="124"/>
      <c r="O11" s="125"/>
      <c r="P11" s="126"/>
      <c r="Q11" s="124"/>
      <c r="R11" s="125"/>
      <c r="S11" s="126"/>
      <c r="T11" s="124"/>
      <c r="U11" s="125"/>
      <c r="V11" s="126"/>
      <c r="W11" s="124"/>
      <c r="X11" s="125"/>
      <c r="Y11" s="126"/>
      <c r="Z11" s="124"/>
      <c r="AA11" s="125"/>
      <c r="AB11" s="126"/>
      <c r="AC11" s="124"/>
      <c r="AD11" s="125"/>
      <c r="AE11" s="126"/>
      <c r="AF11" s="124"/>
      <c r="AG11" s="125"/>
      <c r="AH11" s="126"/>
      <c r="AI11" s="124"/>
      <c r="AJ11" s="125"/>
      <c r="AK11" s="126"/>
      <c r="AL11" s="124"/>
      <c r="AM11" s="125"/>
      <c r="AN11" s="126"/>
      <c r="AO11" s="124"/>
      <c r="AP11" s="125"/>
      <c r="AQ11" s="126"/>
      <c r="AR11" s="124"/>
      <c r="AS11" s="125"/>
      <c r="AT11" s="126"/>
      <c r="AU11" s="124"/>
      <c r="AV11" s="125"/>
      <c r="AW11" s="126"/>
      <c r="AX11" s="124"/>
      <c r="AY11" s="125"/>
      <c r="AZ11" s="126"/>
      <c r="BA11" s="124"/>
      <c r="BB11" s="125"/>
      <c r="BC11" s="126"/>
      <c r="BD11" s="124"/>
      <c r="BE11" s="125"/>
      <c r="BF11" s="126"/>
      <c r="BG11" s="124"/>
      <c r="BH11" s="125"/>
      <c r="BI11" s="126"/>
      <c r="BJ11" s="124"/>
      <c r="BK11" s="125"/>
      <c r="BL11" s="126"/>
      <c r="BM11" s="124"/>
      <c r="BN11" s="125"/>
      <c r="BO11" s="126"/>
      <c r="BP11" s="124"/>
      <c r="BQ11" s="125"/>
      <c r="BR11" s="126"/>
      <c r="BS11" s="124"/>
      <c r="BT11" s="125"/>
      <c r="BU11" s="126"/>
      <c r="BV11" s="124"/>
      <c r="BW11" s="125"/>
      <c r="BX11" s="126"/>
      <c r="BY11" s="174">
        <f>SUMIF($E$9:$BX$9,BY$9, $E11:$BX11)</f>
        <v>0</v>
      </c>
      <c r="BZ11" s="174" t="e">
        <f>SUM(#REF!,F11,O11,X11,AG11,AP11,AY11,BH11,BQ11)</f>
        <v>#REF!</v>
      </c>
      <c r="CA11" s="174" t="e">
        <f>SUM(#REF!,G11,P11,Y11,AH11,AQ11,AZ11,BI11,BR11)</f>
        <v>#REF!</v>
      </c>
      <c r="CB11" s="174">
        <f>SUMIF($E$9:$BX$9,CB$9, $E11:$BX11)</f>
        <v>0</v>
      </c>
      <c r="CC11" s="174" t="e">
        <f>SUM(#REF!,I11,R11,AA11,AJ11,AS11,BB11,BK11,BT11)</f>
        <v>#REF!</v>
      </c>
      <c r="CD11" s="174" t="e">
        <f>SUM(#REF!,J11,S11,AB11,AK11,AT11,BC11,BL11,BU11)</f>
        <v>#REF!</v>
      </c>
      <c r="CE11" s="174">
        <f>SUMIF($E$9:$BX$9,CE$9, $E11:$BX11)</f>
        <v>0</v>
      </c>
      <c r="CF11" s="174">
        <f>SUM(C11,L11,U11,AD11,AM11,AV11,BE11,BN11,BW11)</f>
        <v>0</v>
      </c>
      <c r="CG11" s="174">
        <f>SUM(D11,M11,V11,AE11,AN11,AW11,BF11,BO11,BX11)</f>
        <v>0</v>
      </c>
      <c r="CH11" s="47"/>
    </row>
    <row r="12" spans="2:86" x14ac:dyDescent="0.3">
      <c r="C12" s="13" t="str">
        <f>C11</f>
        <v>Account Manager </v>
      </c>
      <c r="D12" s="11" t="s">
        <v>175</v>
      </c>
      <c r="E12" s="124"/>
      <c r="F12" s="125"/>
      <c r="G12" s="126"/>
      <c r="H12" s="124"/>
      <c r="I12" s="125"/>
      <c r="J12" s="126"/>
      <c r="K12" s="124"/>
      <c r="L12" s="125"/>
      <c r="M12" s="126"/>
      <c r="N12" s="124"/>
      <c r="O12" s="125"/>
      <c r="P12" s="126"/>
      <c r="Q12" s="124"/>
      <c r="R12" s="125"/>
      <c r="S12" s="126"/>
      <c r="T12" s="124"/>
      <c r="U12" s="125"/>
      <c r="V12" s="126"/>
      <c r="W12" s="124"/>
      <c r="X12" s="125"/>
      <c r="Y12" s="126"/>
      <c r="Z12" s="124"/>
      <c r="AA12" s="125"/>
      <c r="AB12" s="126"/>
      <c r="AC12" s="124"/>
      <c r="AD12" s="125"/>
      <c r="AE12" s="126"/>
      <c r="AF12" s="124"/>
      <c r="AG12" s="125"/>
      <c r="AH12" s="126"/>
      <c r="AI12" s="124"/>
      <c r="AJ12" s="125"/>
      <c r="AK12" s="126"/>
      <c r="AL12" s="124"/>
      <c r="AM12" s="125"/>
      <c r="AN12" s="126"/>
      <c r="AO12" s="124"/>
      <c r="AP12" s="125"/>
      <c r="AQ12" s="126"/>
      <c r="AR12" s="124"/>
      <c r="AS12" s="125"/>
      <c r="AT12" s="126"/>
      <c r="AU12" s="124"/>
      <c r="AV12" s="125"/>
      <c r="AW12" s="126"/>
      <c r="AX12" s="124"/>
      <c r="AY12" s="125"/>
      <c r="AZ12" s="126"/>
      <c r="BA12" s="124"/>
      <c r="BB12" s="125"/>
      <c r="BC12" s="126"/>
      <c r="BD12" s="124"/>
      <c r="BE12" s="125"/>
      <c r="BF12" s="126"/>
      <c r="BG12" s="124"/>
      <c r="BH12" s="125"/>
      <c r="BI12" s="126"/>
      <c r="BJ12" s="124"/>
      <c r="BK12" s="125"/>
      <c r="BL12" s="126"/>
      <c r="BM12" s="124"/>
      <c r="BN12" s="125"/>
      <c r="BO12" s="126"/>
      <c r="BP12" s="124"/>
      <c r="BQ12" s="125"/>
      <c r="BR12" s="126"/>
      <c r="BS12" s="124"/>
      <c r="BT12" s="125"/>
      <c r="BU12" s="126"/>
      <c r="BV12" s="124"/>
      <c r="BW12" s="125"/>
      <c r="BX12" s="126"/>
      <c r="BY12" s="174">
        <f t="shared" ref="BY12:BY23" si="0">SUMIF($E$9:$BX$9,BY$9, $E12:$BX12)</f>
        <v>0</v>
      </c>
      <c r="BZ12" s="174" t="e">
        <f>SUM(#REF!,F12,O12,X12,AG12,AP12,AY12,BH12,BQ12)</f>
        <v>#REF!</v>
      </c>
      <c r="CA12" s="174" t="e">
        <f>SUM(#REF!,G12,P12,Y12,AH12,AQ12,AZ12,BI12,BR12)</f>
        <v>#REF!</v>
      </c>
      <c r="CB12" s="174">
        <f t="shared" ref="CB12:CB23" si="1">SUMIF($E$9:$BX$9,CB$9, $E12:$BX12)</f>
        <v>0</v>
      </c>
      <c r="CC12" s="174" t="e">
        <f>SUM(#REF!,I12,R12,AA12,AJ12,AS12,BB12,BK12,BT12)</f>
        <v>#REF!</v>
      </c>
      <c r="CD12" s="174" t="e">
        <f>SUM(#REF!,J12,S12,AB12,AK12,AT12,BC12,BL12,BU12)</f>
        <v>#REF!</v>
      </c>
      <c r="CE12" s="174">
        <f t="shared" ref="CE12:CE23" si="2">SUMIF($E$9:$BX$9,CE$9, $E12:$BX12)</f>
        <v>0</v>
      </c>
      <c r="CF12" s="174">
        <f t="shared" ref="CF12:CF23" si="3">SUM(C12,L12,U12,AD12,AM12,AV12,BE12,BN12,BW12)</f>
        <v>0</v>
      </c>
      <c r="CG12" s="174">
        <f t="shared" ref="CG12:CG23" si="4">SUM(D12,M12,V12,AE12,AN12,AW12,BF12,BO12,BX12)</f>
        <v>0</v>
      </c>
      <c r="CH12" s="47"/>
    </row>
    <row r="13" spans="2:86" x14ac:dyDescent="0.3">
      <c r="C13" s="13" t="str">
        <f t="shared" ref="C13:C76" si="5">C12</f>
        <v>Account Manager </v>
      </c>
      <c r="D13" s="11" t="s">
        <v>176</v>
      </c>
      <c r="E13" s="124"/>
      <c r="F13" s="125"/>
      <c r="G13" s="126"/>
      <c r="H13" s="124"/>
      <c r="I13" s="125"/>
      <c r="J13" s="126"/>
      <c r="K13" s="124"/>
      <c r="L13" s="125"/>
      <c r="M13" s="126"/>
      <c r="N13" s="124"/>
      <c r="O13" s="125"/>
      <c r="P13" s="126"/>
      <c r="Q13" s="124"/>
      <c r="R13" s="125"/>
      <c r="S13" s="126"/>
      <c r="T13" s="124"/>
      <c r="U13" s="125"/>
      <c r="V13" s="126"/>
      <c r="W13" s="124"/>
      <c r="X13" s="125"/>
      <c r="Y13" s="126"/>
      <c r="Z13" s="124"/>
      <c r="AA13" s="125"/>
      <c r="AB13" s="126"/>
      <c r="AC13" s="124"/>
      <c r="AD13" s="125"/>
      <c r="AE13" s="126"/>
      <c r="AF13" s="124"/>
      <c r="AG13" s="125"/>
      <c r="AH13" s="126"/>
      <c r="AI13" s="124"/>
      <c r="AJ13" s="125"/>
      <c r="AK13" s="126"/>
      <c r="AL13" s="124"/>
      <c r="AM13" s="125"/>
      <c r="AN13" s="126"/>
      <c r="AO13" s="124"/>
      <c r="AP13" s="125"/>
      <c r="AQ13" s="126"/>
      <c r="AR13" s="124"/>
      <c r="AS13" s="125"/>
      <c r="AT13" s="126"/>
      <c r="AU13" s="124"/>
      <c r="AV13" s="125"/>
      <c r="AW13" s="126"/>
      <c r="AX13" s="124"/>
      <c r="AY13" s="125"/>
      <c r="AZ13" s="126"/>
      <c r="BA13" s="124"/>
      <c r="BB13" s="125"/>
      <c r="BC13" s="126"/>
      <c r="BD13" s="124"/>
      <c r="BE13" s="125"/>
      <c r="BF13" s="126"/>
      <c r="BG13" s="124"/>
      <c r="BH13" s="125"/>
      <c r="BI13" s="126"/>
      <c r="BJ13" s="124"/>
      <c r="BK13" s="125"/>
      <c r="BL13" s="126"/>
      <c r="BM13" s="124"/>
      <c r="BN13" s="125"/>
      <c r="BO13" s="126"/>
      <c r="BP13" s="124"/>
      <c r="BQ13" s="125"/>
      <c r="BR13" s="126"/>
      <c r="BS13" s="124"/>
      <c r="BT13" s="125"/>
      <c r="BU13" s="126"/>
      <c r="BV13" s="124"/>
      <c r="BW13" s="125"/>
      <c r="BX13" s="126"/>
      <c r="BY13" s="174">
        <f t="shared" si="0"/>
        <v>0</v>
      </c>
      <c r="BZ13" s="174" t="e">
        <f>SUM(#REF!,F13,O13,X13,AG13,AP13,AY13,BH13,BQ13)</f>
        <v>#REF!</v>
      </c>
      <c r="CA13" s="174" t="e">
        <f>SUM(#REF!,G13,P13,Y13,AH13,AQ13,AZ13,BI13,BR13)</f>
        <v>#REF!</v>
      </c>
      <c r="CB13" s="174">
        <f t="shared" si="1"/>
        <v>0</v>
      </c>
      <c r="CC13" s="174" t="e">
        <f>SUM(#REF!,I13,R13,AA13,AJ13,AS13,BB13,BK13,BT13)</f>
        <v>#REF!</v>
      </c>
      <c r="CD13" s="174" t="e">
        <f>SUM(#REF!,J13,S13,AB13,AK13,AT13,BC13,BL13,BU13)</f>
        <v>#REF!</v>
      </c>
      <c r="CE13" s="174">
        <f t="shared" si="2"/>
        <v>0</v>
      </c>
      <c r="CF13" s="174">
        <f t="shared" si="3"/>
        <v>0</v>
      </c>
      <c r="CG13" s="174">
        <f t="shared" si="4"/>
        <v>0</v>
      </c>
      <c r="CH13" s="47"/>
    </row>
    <row r="14" spans="2:86" x14ac:dyDescent="0.3">
      <c r="C14" s="13" t="str">
        <f t="shared" si="5"/>
        <v>Account Manager </v>
      </c>
      <c r="D14" s="11" t="s">
        <v>115</v>
      </c>
      <c r="E14" s="124"/>
      <c r="F14" s="125"/>
      <c r="G14" s="126"/>
      <c r="H14" s="124"/>
      <c r="I14" s="125"/>
      <c r="J14" s="126"/>
      <c r="K14" s="124"/>
      <c r="L14" s="125"/>
      <c r="M14" s="126"/>
      <c r="N14" s="124"/>
      <c r="O14" s="125"/>
      <c r="P14" s="126"/>
      <c r="Q14" s="124"/>
      <c r="R14" s="125"/>
      <c r="S14" s="126"/>
      <c r="T14" s="124"/>
      <c r="U14" s="125"/>
      <c r="V14" s="126"/>
      <c r="W14" s="124"/>
      <c r="X14" s="125"/>
      <c r="Y14" s="126"/>
      <c r="Z14" s="124"/>
      <c r="AA14" s="125"/>
      <c r="AB14" s="126"/>
      <c r="AC14" s="124"/>
      <c r="AD14" s="125"/>
      <c r="AE14" s="126"/>
      <c r="AF14" s="124"/>
      <c r="AG14" s="125"/>
      <c r="AH14" s="126"/>
      <c r="AI14" s="124"/>
      <c r="AJ14" s="125"/>
      <c r="AK14" s="126"/>
      <c r="AL14" s="124"/>
      <c r="AM14" s="125"/>
      <c r="AN14" s="126"/>
      <c r="AO14" s="124"/>
      <c r="AP14" s="125"/>
      <c r="AQ14" s="126"/>
      <c r="AR14" s="124"/>
      <c r="AS14" s="125"/>
      <c r="AT14" s="126"/>
      <c r="AU14" s="124"/>
      <c r="AV14" s="125"/>
      <c r="AW14" s="126"/>
      <c r="AX14" s="124"/>
      <c r="AY14" s="125"/>
      <c r="AZ14" s="126"/>
      <c r="BA14" s="124"/>
      <c r="BB14" s="125"/>
      <c r="BC14" s="126"/>
      <c r="BD14" s="124"/>
      <c r="BE14" s="125"/>
      <c r="BF14" s="126"/>
      <c r="BG14" s="124"/>
      <c r="BH14" s="125"/>
      <c r="BI14" s="126"/>
      <c r="BJ14" s="124"/>
      <c r="BK14" s="125"/>
      <c r="BL14" s="126"/>
      <c r="BM14" s="124"/>
      <c r="BN14" s="125"/>
      <c r="BO14" s="126"/>
      <c r="BP14" s="124"/>
      <c r="BQ14" s="125"/>
      <c r="BR14" s="126"/>
      <c r="BS14" s="124"/>
      <c r="BT14" s="125"/>
      <c r="BU14" s="126"/>
      <c r="BV14" s="124"/>
      <c r="BW14" s="125"/>
      <c r="BX14" s="126"/>
      <c r="BY14" s="174">
        <f t="shared" si="0"/>
        <v>0</v>
      </c>
      <c r="BZ14" s="174" t="e">
        <f>SUM(#REF!,F14,O14,X14,AG14,AP14,AY14,BH14,BQ14)</f>
        <v>#REF!</v>
      </c>
      <c r="CA14" s="174" t="e">
        <f>SUM(#REF!,G14,P14,Y14,AH14,AQ14,AZ14,BI14,BR14)</f>
        <v>#REF!</v>
      </c>
      <c r="CB14" s="174">
        <f t="shared" si="1"/>
        <v>0</v>
      </c>
      <c r="CC14" s="174" t="e">
        <f>SUM(#REF!,I14,R14,AA14,AJ14,AS14,BB14,BK14,BT14)</f>
        <v>#REF!</v>
      </c>
      <c r="CD14" s="174" t="e">
        <f>SUM(#REF!,J14,S14,AB14,AK14,AT14,BC14,BL14,BU14)</f>
        <v>#REF!</v>
      </c>
      <c r="CE14" s="174">
        <f t="shared" si="2"/>
        <v>0</v>
      </c>
      <c r="CF14" s="174">
        <f t="shared" si="3"/>
        <v>0</v>
      </c>
      <c r="CG14" s="174">
        <f t="shared" si="4"/>
        <v>0</v>
      </c>
      <c r="CH14" s="47"/>
    </row>
    <row r="15" spans="2:86" x14ac:dyDescent="0.3">
      <c r="C15" s="13" t="str">
        <f t="shared" si="5"/>
        <v>Account Manager </v>
      </c>
      <c r="D15" s="11" t="s">
        <v>117</v>
      </c>
      <c r="E15" s="124"/>
      <c r="F15" s="125"/>
      <c r="G15" s="126"/>
      <c r="H15" s="124"/>
      <c r="I15" s="125"/>
      <c r="J15" s="126"/>
      <c r="K15" s="124"/>
      <c r="L15" s="125"/>
      <c r="M15" s="126"/>
      <c r="N15" s="124"/>
      <c r="O15" s="125"/>
      <c r="P15" s="126"/>
      <c r="Q15" s="124"/>
      <c r="R15" s="125"/>
      <c r="S15" s="126"/>
      <c r="T15" s="124"/>
      <c r="U15" s="125"/>
      <c r="V15" s="126"/>
      <c r="W15" s="124"/>
      <c r="X15" s="125"/>
      <c r="Y15" s="126"/>
      <c r="Z15" s="124"/>
      <c r="AA15" s="125"/>
      <c r="AB15" s="126"/>
      <c r="AC15" s="124"/>
      <c r="AD15" s="125"/>
      <c r="AE15" s="126"/>
      <c r="AF15" s="124"/>
      <c r="AG15" s="125"/>
      <c r="AH15" s="126"/>
      <c r="AI15" s="124"/>
      <c r="AJ15" s="125"/>
      <c r="AK15" s="126"/>
      <c r="AL15" s="124"/>
      <c r="AM15" s="125"/>
      <c r="AN15" s="126"/>
      <c r="AO15" s="124"/>
      <c r="AP15" s="125"/>
      <c r="AQ15" s="126"/>
      <c r="AR15" s="124"/>
      <c r="AS15" s="125"/>
      <c r="AT15" s="126"/>
      <c r="AU15" s="124"/>
      <c r="AV15" s="125"/>
      <c r="AW15" s="126"/>
      <c r="AX15" s="124"/>
      <c r="AY15" s="125"/>
      <c r="AZ15" s="126"/>
      <c r="BA15" s="124"/>
      <c r="BB15" s="125"/>
      <c r="BC15" s="126"/>
      <c r="BD15" s="124"/>
      <c r="BE15" s="125"/>
      <c r="BF15" s="126"/>
      <c r="BG15" s="124"/>
      <c r="BH15" s="125"/>
      <c r="BI15" s="126"/>
      <c r="BJ15" s="124"/>
      <c r="BK15" s="125"/>
      <c r="BL15" s="126"/>
      <c r="BM15" s="124"/>
      <c r="BN15" s="125"/>
      <c r="BO15" s="126"/>
      <c r="BP15" s="124"/>
      <c r="BQ15" s="125"/>
      <c r="BR15" s="126"/>
      <c r="BS15" s="124"/>
      <c r="BT15" s="125"/>
      <c r="BU15" s="126"/>
      <c r="BV15" s="124"/>
      <c r="BW15" s="125"/>
      <c r="BX15" s="126"/>
      <c r="BY15" s="174">
        <f t="shared" si="0"/>
        <v>0</v>
      </c>
      <c r="BZ15" s="174" t="e">
        <f>SUM(#REF!,F15,O15,X15,AG15,AP15,AY15,BH15,BQ15)</f>
        <v>#REF!</v>
      </c>
      <c r="CA15" s="174" t="e">
        <f>SUM(#REF!,G15,P15,Y15,AH15,AQ15,AZ15,BI15,BR15)</f>
        <v>#REF!</v>
      </c>
      <c r="CB15" s="174">
        <f t="shared" si="1"/>
        <v>0</v>
      </c>
      <c r="CC15" s="174" t="e">
        <f>SUM(#REF!,I15,R15,AA15,AJ15,AS15,BB15,BK15,BT15)</f>
        <v>#REF!</v>
      </c>
      <c r="CD15" s="174" t="e">
        <f>SUM(#REF!,J15,S15,AB15,AK15,AT15,BC15,BL15,BU15)</f>
        <v>#REF!</v>
      </c>
      <c r="CE15" s="174">
        <f t="shared" si="2"/>
        <v>0</v>
      </c>
      <c r="CF15" s="174">
        <f t="shared" si="3"/>
        <v>0</v>
      </c>
      <c r="CG15" s="174">
        <f t="shared" si="4"/>
        <v>0</v>
      </c>
      <c r="CH15" s="47"/>
    </row>
    <row r="16" spans="2:86" x14ac:dyDescent="0.3">
      <c r="C16" s="13" t="str">
        <f t="shared" si="5"/>
        <v>Account Manager </v>
      </c>
      <c r="D16" s="11" t="s">
        <v>177</v>
      </c>
      <c r="E16" s="124"/>
      <c r="F16" s="125"/>
      <c r="G16" s="126"/>
      <c r="H16" s="124"/>
      <c r="I16" s="125"/>
      <c r="J16" s="126"/>
      <c r="K16" s="124"/>
      <c r="L16" s="125"/>
      <c r="M16" s="126"/>
      <c r="N16" s="124"/>
      <c r="O16" s="125"/>
      <c r="P16" s="126"/>
      <c r="Q16" s="124"/>
      <c r="R16" s="125"/>
      <c r="S16" s="126"/>
      <c r="T16" s="124"/>
      <c r="U16" s="125"/>
      <c r="V16" s="126"/>
      <c r="W16" s="124"/>
      <c r="X16" s="125"/>
      <c r="Y16" s="126"/>
      <c r="Z16" s="124"/>
      <c r="AA16" s="125"/>
      <c r="AB16" s="126"/>
      <c r="AC16" s="124"/>
      <c r="AD16" s="125"/>
      <c r="AE16" s="126"/>
      <c r="AF16" s="124"/>
      <c r="AG16" s="125"/>
      <c r="AH16" s="126"/>
      <c r="AI16" s="124"/>
      <c r="AJ16" s="125"/>
      <c r="AK16" s="126"/>
      <c r="AL16" s="124"/>
      <c r="AM16" s="125"/>
      <c r="AN16" s="126"/>
      <c r="AO16" s="124"/>
      <c r="AP16" s="125"/>
      <c r="AQ16" s="126"/>
      <c r="AR16" s="124"/>
      <c r="AS16" s="125"/>
      <c r="AT16" s="126"/>
      <c r="AU16" s="124"/>
      <c r="AV16" s="125"/>
      <c r="AW16" s="126"/>
      <c r="AX16" s="124"/>
      <c r="AY16" s="125"/>
      <c r="AZ16" s="126"/>
      <c r="BA16" s="124"/>
      <c r="BB16" s="125"/>
      <c r="BC16" s="126"/>
      <c r="BD16" s="124"/>
      <c r="BE16" s="125"/>
      <c r="BF16" s="126"/>
      <c r="BG16" s="124"/>
      <c r="BH16" s="125"/>
      <c r="BI16" s="126"/>
      <c r="BJ16" s="124"/>
      <c r="BK16" s="125"/>
      <c r="BL16" s="126"/>
      <c r="BM16" s="124"/>
      <c r="BN16" s="125"/>
      <c r="BO16" s="126"/>
      <c r="BP16" s="124"/>
      <c r="BQ16" s="125"/>
      <c r="BR16" s="126"/>
      <c r="BS16" s="124"/>
      <c r="BT16" s="125"/>
      <c r="BU16" s="126"/>
      <c r="BV16" s="124"/>
      <c r="BW16" s="125"/>
      <c r="BX16" s="126"/>
      <c r="BY16" s="174">
        <f t="shared" si="0"/>
        <v>0</v>
      </c>
      <c r="BZ16" s="174" t="e">
        <f>SUM(#REF!,F16,O16,X16,AG16,AP16,AY16,BH16,BQ16)</f>
        <v>#REF!</v>
      </c>
      <c r="CA16" s="174" t="e">
        <f>SUM(#REF!,G16,P16,Y16,AH16,AQ16,AZ16,BI16,BR16)</f>
        <v>#REF!</v>
      </c>
      <c r="CB16" s="174">
        <f t="shared" si="1"/>
        <v>0</v>
      </c>
      <c r="CC16" s="174" t="e">
        <f>SUM(#REF!,I16,R16,AA16,AJ16,AS16,BB16,BK16,BT16)</f>
        <v>#REF!</v>
      </c>
      <c r="CD16" s="174" t="e">
        <f>SUM(#REF!,J16,S16,AB16,AK16,AT16,BC16,BL16,BU16)</f>
        <v>#REF!</v>
      </c>
      <c r="CE16" s="174">
        <f t="shared" si="2"/>
        <v>0</v>
      </c>
      <c r="CF16" s="174">
        <f t="shared" si="3"/>
        <v>0</v>
      </c>
      <c r="CG16" s="174">
        <f t="shared" si="4"/>
        <v>0</v>
      </c>
      <c r="CH16" s="47"/>
    </row>
    <row r="17" spans="3:86" ht="16.2" thickBot="1" x14ac:dyDescent="0.35">
      <c r="C17" s="16" t="str">
        <f t="shared" si="5"/>
        <v>Account Manager </v>
      </c>
      <c r="D17" s="17" t="s">
        <v>116</v>
      </c>
      <c r="E17" s="150"/>
      <c r="F17" s="151"/>
      <c r="G17" s="152"/>
      <c r="H17" s="150"/>
      <c r="I17" s="151"/>
      <c r="J17" s="152"/>
      <c r="K17" s="150"/>
      <c r="L17" s="151"/>
      <c r="M17" s="152"/>
      <c r="N17" s="150"/>
      <c r="O17" s="151"/>
      <c r="P17" s="152"/>
      <c r="Q17" s="150"/>
      <c r="R17" s="151"/>
      <c r="S17" s="152"/>
      <c r="T17" s="150"/>
      <c r="U17" s="151"/>
      <c r="V17" s="152"/>
      <c r="W17" s="150"/>
      <c r="X17" s="151"/>
      <c r="Y17" s="152"/>
      <c r="Z17" s="150"/>
      <c r="AA17" s="151"/>
      <c r="AB17" s="152"/>
      <c r="AC17" s="150"/>
      <c r="AD17" s="151"/>
      <c r="AE17" s="152"/>
      <c r="AF17" s="150"/>
      <c r="AG17" s="151"/>
      <c r="AH17" s="152"/>
      <c r="AI17" s="150"/>
      <c r="AJ17" s="151"/>
      <c r="AK17" s="152"/>
      <c r="AL17" s="150"/>
      <c r="AM17" s="151"/>
      <c r="AN17" s="152"/>
      <c r="AO17" s="150"/>
      <c r="AP17" s="151"/>
      <c r="AQ17" s="152"/>
      <c r="AR17" s="150"/>
      <c r="AS17" s="151"/>
      <c r="AT17" s="152"/>
      <c r="AU17" s="150"/>
      <c r="AV17" s="151"/>
      <c r="AW17" s="152"/>
      <c r="AX17" s="150"/>
      <c r="AY17" s="151"/>
      <c r="AZ17" s="152"/>
      <c r="BA17" s="150"/>
      <c r="BB17" s="151"/>
      <c r="BC17" s="152"/>
      <c r="BD17" s="150"/>
      <c r="BE17" s="151"/>
      <c r="BF17" s="152"/>
      <c r="BG17" s="150"/>
      <c r="BH17" s="151"/>
      <c r="BI17" s="152"/>
      <c r="BJ17" s="150"/>
      <c r="BK17" s="151"/>
      <c r="BL17" s="152"/>
      <c r="BM17" s="150"/>
      <c r="BN17" s="151"/>
      <c r="BO17" s="152"/>
      <c r="BP17" s="150"/>
      <c r="BQ17" s="151"/>
      <c r="BR17" s="152"/>
      <c r="BS17" s="150"/>
      <c r="BT17" s="151"/>
      <c r="BU17" s="152"/>
      <c r="BV17" s="150"/>
      <c r="BW17" s="151"/>
      <c r="BX17" s="152"/>
      <c r="BY17" s="175">
        <f t="shared" si="0"/>
        <v>0</v>
      </c>
      <c r="BZ17" s="175" t="e">
        <f>SUM(#REF!,F17,O17,X17,AG17,AP17,AY17,BH17,BQ17)</f>
        <v>#REF!</v>
      </c>
      <c r="CA17" s="175" t="e">
        <f>SUM(#REF!,G17,P17,Y17,AH17,AQ17,AZ17,BI17,BR17)</f>
        <v>#REF!</v>
      </c>
      <c r="CB17" s="175">
        <f t="shared" si="1"/>
        <v>0</v>
      </c>
      <c r="CC17" s="175" t="e">
        <f>SUM(#REF!,I17,R17,AA17,AJ17,AS17,BB17,BK17,BT17)</f>
        <v>#REF!</v>
      </c>
      <c r="CD17" s="175" t="e">
        <f>SUM(#REF!,J17,S17,AB17,AK17,AT17,BC17,BL17,BU17)</f>
        <v>#REF!</v>
      </c>
      <c r="CE17" s="175">
        <f t="shared" si="2"/>
        <v>0</v>
      </c>
      <c r="CF17" s="175">
        <f t="shared" si="3"/>
        <v>0</v>
      </c>
      <c r="CG17" s="175">
        <f t="shared" si="4"/>
        <v>0</v>
      </c>
      <c r="CH17" s="47"/>
    </row>
    <row r="18" spans="3:86" x14ac:dyDescent="0.3">
      <c r="C18" s="14" t="str">
        <f>'Long Term Rates'!C12</f>
        <v>Application Administrator</v>
      </c>
      <c r="D18" s="15" t="s">
        <v>174</v>
      </c>
      <c r="E18" s="124"/>
      <c r="F18" s="125"/>
      <c r="G18" s="126"/>
      <c r="H18" s="124"/>
      <c r="I18" s="125"/>
      <c r="J18" s="126"/>
      <c r="K18" s="124"/>
      <c r="L18" s="125"/>
      <c r="M18" s="126"/>
      <c r="N18" s="124"/>
      <c r="O18" s="125"/>
      <c r="P18" s="126"/>
      <c r="Q18" s="124"/>
      <c r="R18" s="125"/>
      <c r="S18" s="126"/>
      <c r="T18" s="124"/>
      <c r="U18" s="125"/>
      <c r="V18" s="126"/>
      <c r="W18" s="124"/>
      <c r="X18" s="125"/>
      <c r="Y18" s="126"/>
      <c r="Z18" s="124"/>
      <c r="AA18" s="125"/>
      <c r="AB18" s="126"/>
      <c r="AC18" s="124"/>
      <c r="AD18" s="125"/>
      <c r="AE18" s="126"/>
      <c r="AF18" s="124"/>
      <c r="AG18" s="125"/>
      <c r="AH18" s="126"/>
      <c r="AI18" s="124"/>
      <c r="AJ18" s="125"/>
      <c r="AK18" s="126"/>
      <c r="AL18" s="124"/>
      <c r="AM18" s="125"/>
      <c r="AN18" s="126"/>
      <c r="AO18" s="124"/>
      <c r="AP18" s="125"/>
      <c r="AQ18" s="126"/>
      <c r="AR18" s="124"/>
      <c r="AS18" s="125"/>
      <c r="AT18" s="126"/>
      <c r="AU18" s="124"/>
      <c r="AV18" s="125"/>
      <c r="AW18" s="126"/>
      <c r="AX18" s="124"/>
      <c r="AY18" s="125"/>
      <c r="AZ18" s="126"/>
      <c r="BA18" s="124"/>
      <c r="BB18" s="125"/>
      <c r="BC18" s="126"/>
      <c r="BD18" s="124"/>
      <c r="BE18" s="125"/>
      <c r="BF18" s="126"/>
      <c r="BG18" s="124"/>
      <c r="BH18" s="125"/>
      <c r="BI18" s="126"/>
      <c r="BJ18" s="124"/>
      <c r="BK18" s="125"/>
      <c r="BL18" s="126"/>
      <c r="BM18" s="124"/>
      <c r="BN18" s="125"/>
      <c r="BO18" s="126"/>
      <c r="BP18" s="124"/>
      <c r="BQ18" s="125"/>
      <c r="BR18" s="126"/>
      <c r="BS18" s="124"/>
      <c r="BT18" s="125"/>
      <c r="BU18" s="126"/>
      <c r="BV18" s="124"/>
      <c r="BW18" s="125"/>
      <c r="BX18" s="126"/>
      <c r="BY18" s="176">
        <f t="shared" si="0"/>
        <v>0</v>
      </c>
      <c r="BZ18" s="176" t="e">
        <f>SUM(#REF!,F18,O18,X18,AG18,AP18,AY18,BH18,BQ18)</f>
        <v>#REF!</v>
      </c>
      <c r="CA18" s="176" t="e">
        <f>SUM(#REF!,G18,P18,Y18,AH18,AQ18,AZ18,BI18,BR18)</f>
        <v>#REF!</v>
      </c>
      <c r="CB18" s="176">
        <f t="shared" si="1"/>
        <v>0</v>
      </c>
      <c r="CC18" s="176" t="e">
        <f>SUM(#REF!,I18,R18,AA18,AJ18,AS18,BB18,BK18,BT18)</f>
        <v>#REF!</v>
      </c>
      <c r="CD18" s="176" t="e">
        <f>SUM(#REF!,J18,S18,AB18,AK18,AT18,BC18,BL18,BU18)</f>
        <v>#REF!</v>
      </c>
      <c r="CE18" s="176">
        <f t="shared" si="2"/>
        <v>0</v>
      </c>
      <c r="CF18" s="176">
        <f t="shared" si="3"/>
        <v>0</v>
      </c>
      <c r="CG18" s="176">
        <f t="shared" si="4"/>
        <v>0</v>
      </c>
      <c r="CH18" s="47"/>
    </row>
    <row r="19" spans="3:86" x14ac:dyDescent="0.3">
      <c r="C19" s="42" t="str">
        <f t="shared" si="5"/>
        <v>Application Administrator</v>
      </c>
      <c r="D19" s="11" t="s">
        <v>175</v>
      </c>
      <c r="E19" s="124"/>
      <c r="F19" s="125"/>
      <c r="G19" s="126"/>
      <c r="H19" s="124"/>
      <c r="I19" s="125"/>
      <c r="J19" s="126"/>
      <c r="K19" s="124"/>
      <c r="L19" s="125"/>
      <c r="M19" s="126"/>
      <c r="N19" s="124"/>
      <c r="O19" s="125"/>
      <c r="P19" s="126"/>
      <c r="Q19" s="124"/>
      <c r="R19" s="125"/>
      <c r="S19" s="126"/>
      <c r="T19" s="124"/>
      <c r="U19" s="125"/>
      <c r="V19" s="126"/>
      <c r="W19" s="124"/>
      <c r="X19" s="125"/>
      <c r="Y19" s="126"/>
      <c r="Z19" s="124"/>
      <c r="AA19" s="125"/>
      <c r="AB19" s="126"/>
      <c r="AC19" s="124"/>
      <c r="AD19" s="125"/>
      <c r="AE19" s="126"/>
      <c r="AF19" s="124"/>
      <c r="AG19" s="125"/>
      <c r="AH19" s="126"/>
      <c r="AI19" s="124"/>
      <c r="AJ19" s="125"/>
      <c r="AK19" s="126"/>
      <c r="AL19" s="124"/>
      <c r="AM19" s="125"/>
      <c r="AN19" s="126"/>
      <c r="AO19" s="124"/>
      <c r="AP19" s="125"/>
      <c r="AQ19" s="126"/>
      <c r="AR19" s="124"/>
      <c r="AS19" s="125"/>
      <c r="AT19" s="126"/>
      <c r="AU19" s="124"/>
      <c r="AV19" s="125"/>
      <c r="AW19" s="126"/>
      <c r="AX19" s="124"/>
      <c r="AY19" s="125"/>
      <c r="AZ19" s="126"/>
      <c r="BA19" s="124"/>
      <c r="BB19" s="125"/>
      <c r="BC19" s="126"/>
      <c r="BD19" s="124"/>
      <c r="BE19" s="125"/>
      <c r="BF19" s="126"/>
      <c r="BG19" s="124"/>
      <c r="BH19" s="125"/>
      <c r="BI19" s="126"/>
      <c r="BJ19" s="124"/>
      <c r="BK19" s="125"/>
      <c r="BL19" s="126"/>
      <c r="BM19" s="124"/>
      <c r="BN19" s="125"/>
      <c r="BO19" s="126"/>
      <c r="BP19" s="124"/>
      <c r="BQ19" s="125"/>
      <c r="BR19" s="126"/>
      <c r="BS19" s="124"/>
      <c r="BT19" s="125"/>
      <c r="BU19" s="126"/>
      <c r="BV19" s="124"/>
      <c r="BW19" s="125"/>
      <c r="BX19" s="126"/>
      <c r="BY19" s="174">
        <f t="shared" si="0"/>
        <v>0</v>
      </c>
      <c r="BZ19" s="174" t="e">
        <f>SUM(#REF!,F19,O19,X19,AG19,AP19,AY19,BH19,BQ19)</f>
        <v>#REF!</v>
      </c>
      <c r="CA19" s="174" t="e">
        <f>SUM(#REF!,G19,P19,Y19,AH19,AQ19,AZ19,BI19,BR19)</f>
        <v>#REF!</v>
      </c>
      <c r="CB19" s="174">
        <f t="shared" si="1"/>
        <v>0</v>
      </c>
      <c r="CC19" s="174" t="e">
        <f>SUM(#REF!,I19,R19,AA19,AJ19,AS19,BB19,BK19,BT19)</f>
        <v>#REF!</v>
      </c>
      <c r="CD19" s="174" t="e">
        <f>SUM(#REF!,J19,S19,AB19,AK19,AT19,BC19,BL19,BU19)</f>
        <v>#REF!</v>
      </c>
      <c r="CE19" s="174">
        <f t="shared" si="2"/>
        <v>0</v>
      </c>
      <c r="CF19" s="174">
        <f t="shared" si="3"/>
        <v>0</v>
      </c>
      <c r="CG19" s="174">
        <f t="shared" si="4"/>
        <v>0</v>
      </c>
      <c r="CH19" s="47"/>
    </row>
    <row r="20" spans="3:86" x14ac:dyDescent="0.3">
      <c r="C20" s="42" t="str">
        <f t="shared" si="5"/>
        <v>Application Administrator</v>
      </c>
      <c r="D20" s="11" t="s">
        <v>176</v>
      </c>
      <c r="E20" s="124"/>
      <c r="F20" s="125"/>
      <c r="G20" s="126"/>
      <c r="H20" s="124"/>
      <c r="I20" s="125"/>
      <c r="J20" s="126"/>
      <c r="K20" s="124"/>
      <c r="L20" s="125"/>
      <c r="M20" s="126"/>
      <c r="N20" s="124"/>
      <c r="O20" s="125"/>
      <c r="P20" s="126"/>
      <c r="Q20" s="124"/>
      <c r="R20" s="125"/>
      <c r="S20" s="126"/>
      <c r="T20" s="124"/>
      <c r="U20" s="125"/>
      <c r="V20" s="126"/>
      <c r="W20" s="124"/>
      <c r="X20" s="125"/>
      <c r="Y20" s="126"/>
      <c r="Z20" s="124"/>
      <c r="AA20" s="125"/>
      <c r="AB20" s="126"/>
      <c r="AC20" s="124"/>
      <c r="AD20" s="125"/>
      <c r="AE20" s="126"/>
      <c r="AF20" s="124"/>
      <c r="AG20" s="125"/>
      <c r="AH20" s="126"/>
      <c r="AI20" s="124"/>
      <c r="AJ20" s="125"/>
      <c r="AK20" s="126"/>
      <c r="AL20" s="124"/>
      <c r="AM20" s="125"/>
      <c r="AN20" s="126"/>
      <c r="AO20" s="124"/>
      <c r="AP20" s="125"/>
      <c r="AQ20" s="126"/>
      <c r="AR20" s="124"/>
      <c r="AS20" s="125"/>
      <c r="AT20" s="126"/>
      <c r="AU20" s="124"/>
      <c r="AV20" s="125"/>
      <c r="AW20" s="126"/>
      <c r="AX20" s="124"/>
      <c r="AY20" s="125"/>
      <c r="AZ20" s="126"/>
      <c r="BA20" s="124"/>
      <c r="BB20" s="125"/>
      <c r="BC20" s="126"/>
      <c r="BD20" s="124"/>
      <c r="BE20" s="125"/>
      <c r="BF20" s="126"/>
      <c r="BG20" s="124"/>
      <c r="BH20" s="125"/>
      <c r="BI20" s="126"/>
      <c r="BJ20" s="124"/>
      <c r="BK20" s="125"/>
      <c r="BL20" s="126"/>
      <c r="BM20" s="124"/>
      <c r="BN20" s="125"/>
      <c r="BO20" s="126"/>
      <c r="BP20" s="124"/>
      <c r="BQ20" s="125"/>
      <c r="BR20" s="126"/>
      <c r="BS20" s="124"/>
      <c r="BT20" s="125"/>
      <c r="BU20" s="126"/>
      <c r="BV20" s="124"/>
      <c r="BW20" s="125"/>
      <c r="BX20" s="126"/>
      <c r="BY20" s="174">
        <f t="shared" si="0"/>
        <v>0</v>
      </c>
      <c r="BZ20" s="174" t="e">
        <f>SUM(#REF!,F20,O20,X20,AG20,AP20,AY20,BH20,BQ20)</f>
        <v>#REF!</v>
      </c>
      <c r="CA20" s="174" t="e">
        <f>SUM(#REF!,G20,P20,Y20,AH20,AQ20,AZ20,BI20,BR20)</f>
        <v>#REF!</v>
      </c>
      <c r="CB20" s="174">
        <f t="shared" si="1"/>
        <v>0</v>
      </c>
      <c r="CC20" s="174" t="e">
        <f>SUM(#REF!,I20,R20,AA20,AJ20,AS20,BB20,BK20,BT20)</f>
        <v>#REF!</v>
      </c>
      <c r="CD20" s="174" t="e">
        <f>SUM(#REF!,J20,S20,AB20,AK20,AT20,BC20,BL20,BU20)</f>
        <v>#REF!</v>
      </c>
      <c r="CE20" s="174">
        <f t="shared" si="2"/>
        <v>0</v>
      </c>
      <c r="CF20" s="174">
        <f t="shared" si="3"/>
        <v>0</v>
      </c>
      <c r="CG20" s="174">
        <f t="shared" si="4"/>
        <v>0</v>
      </c>
      <c r="CH20" s="47"/>
    </row>
    <row r="21" spans="3:86" x14ac:dyDescent="0.3">
      <c r="C21" s="42" t="str">
        <f t="shared" si="5"/>
        <v>Application Administrator</v>
      </c>
      <c r="D21" s="11" t="s">
        <v>115</v>
      </c>
      <c r="E21" s="124"/>
      <c r="F21" s="125"/>
      <c r="G21" s="126"/>
      <c r="H21" s="124"/>
      <c r="I21" s="125"/>
      <c r="J21" s="126"/>
      <c r="K21" s="124"/>
      <c r="L21" s="125"/>
      <c r="M21" s="126"/>
      <c r="N21" s="124"/>
      <c r="O21" s="125"/>
      <c r="P21" s="126"/>
      <c r="Q21" s="124"/>
      <c r="R21" s="125"/>
      <c r="S21" s="126"/>
      <c r="T21" s="124"/>
      <c r="U21" s="125"/>
      <c r="V21" s="126"/>
      <c r="W21" s="124"/>
      <c r="X21" s="125"/>
      <c r="Y21" s="126"/>
      <c r="Z21" s="124"/>
      <c r="AA21" s="125"/>
      <c r="AB21" s="126"/>
      <c r="AC21" s="124"/>
      <c r="AD21" s="125"/>
      <c r="AE21" s="126"/>
      <c r="AF21" s="124"/>
      <c r="AG21" s="125"/>
      <c r="AH21" s="126"/>
      <c r="AI21" s="124"/>
      <c r="AJ21" s="125"/>
      <c r="AK21" s="126"/>
      <c r="AL21" s="124"/>
      <c r="AM21" s="125"/>
      <c r="AN21" s="126"/>
      <c r="AO21" s="124"/>
      <c r="AP21" s="125"/>
      <c r="AQ21" s="126"/>
      <c r="AR21" s="124"/>
      <c r="AS21" s="125"/>
      <c r="AT21" s="126"/>
      <c r="AU21" s="124"/>
      <c r="AV21" s="125"/>
      <c r="AW21" s="126"/>
      <c r="AX21" s="124"/>
      <c r="AY21" s="125"/>
      <c r="AZ21" s="126"/>
      <c r="BA21" s="124"/>
      <c r="BB21" s="125"/>
      <c r="BC21" s="126"/>
      <c r="BD21" s="124"/>
      <c r="BE21" s="125"/>
      <c r="BF21" s="126"/>
      <c r="BG21" s="124"/>
      <c r="BH21" s="125"/>
      <c r="BI21" s="126"/>
      <c r="BJ21" s="124"/>
      <c r="BK21" s="125"/>
      <c r="BL21" s="126"/>
      <c r="BM21" s="124"/>
      <c r="BN21" s="125"/>
      <c r="BO21" s="126"/>
      <c r="BP21" s="124"/>
      <c r="BQ21" s="125"/>
      <c r="BR21" s="126"/>
      <c r="BS21" s="124"/>
      <c r="BT21" s="125"/>
      <c r="BU21" s="126"/>
      <c r="BV21" s="124"/>
      <c r="BW21" s="125"/>
      <c r="BX21" s="126"/>
      <c r="BY21" s="174">
        <f t="shared" si="0"/>
        <v>0</v>
      </c>
      <c r="BZ21" s="174" t="e">
        <f>SUM(#REF!,F21,O21,X21,AG21,AP21,AY21,BH21,BQ21)</f>
        <v>#REF!</v>
      </c>
      <c r="CA21" s="174" t="e">
        <f>SUM(#REF!,G21,P21,Y21,AH21,AQ21,AZ21,BI21,BR21)</f>
        <v>#REF!</v>
      </c>
      <c r="CB21" s="174">
        <f t="shared" si="1"/>
        <v>0</v>
      </c>
      <c r="CC21" s="174" t="e">
        <f>SUM(#REF!,I21,R21,AA21,AJ21,AS21,BB21,BK21,BT21)</f>
        <v>#REF!</v>
      </c>
      <c r="CD21" s="174" t="e">
        <f>SUM(#REF!,J21,S21,AB21,AK21,AT21,BC21,BL21,BU21)</f>
        <v>#REF!</v>
      </c>
      <c r="CE21" s="174">
        <f t="shared" si="2"/>
        <v>0</v>
      </c>
      <c r="CF21" s="174">
        <f t="shared" si="3"/>
        <v>0</v>
      </c>
      <c r="CG21" s="174">
        <f t="shared" si="4"/>
        <v>0</v>
      </c>
      <c r="CH21" s="47"/>
    </row>
    <row r="22" spans="3:86" x14ac:dyDescent="0.3">
      <c r="C22" s="42" t="str">
        <f t="shared" si="5"/>
        <v>Application Administrator</v>
      </c>
      <c r="D22" s="11" t="s">
        <v>117</v>
      </c>
      <c r="E22" s="124"/>
      <c r="F22" s="125"/>
      <c r="G22" s="126"/>
      <c r="H22" s="124"/>
      <c r="I22" s="125"/>
      <c r="J22" s="126"/>
      <c r="K22" s="124"/>
      <c r="L22" s="125"/>
      <c r="M22" s="126"/>
      <c r="N22" s="124"/>
      <c r="O22" s="125"/>
      <c r="P22" s="126"/>
      <c r="Q22" s="124"/>
      <c r="R22" s="125"/>
      <c r="S22" s="126"/>
      <c r="T22" s="124"/>
      <c r="U22" s="125"/>
      <c r="V22" s="126"/>
      <c r="W22" s="124"/>
      <c r="X22" s="125"/>
      <c r="Y22" s="126"/>
      <c r="Z22" s="124"/>
      <c r="AA22" s="125"/>
      <c r="AB22" s="126"/>
      <c r="AC22" s="124"/>
      <c r="AD22" s="125"/>
      <c r="AE22" s="126"/>
      <c r="AF22" s="124"/>
      <c r="AG22" s="125"/>
      <c r="AH22" s="126"/>
      <c r="AI22" s="124"/>
      <c r="AJ22" s="125"/>
      <c r="AK22" s="126"/>
      <c r="AL22" s="124"/>
      <c r="AM22" s="125"/>
      <c r="AN22" s="126"/>
      <c r="AO22" s="124"/>
      <c r="AP22" s="125"/>
      <c r="AQ22" s="126"/>
      <c r="AR22" s="124"/>
      <c r="AS22" s="125"/>
      <c r="AT22" s="126"/>
      <c r="AU22" s="124"/>
      <c r="AV22" s="125"/>
      <c r="AW22" s="126"/>
      <c r="AX22" s="124"/>
      <c r="AY22" s="125"/>
      <c r="AZ22" s="126"/>
      <c r="BA22" s="124"/>
      <c r="BB22" s="125"/>
      <c r="BC22" s="126"/>
      <c r="BD22" s="124"/>
      <c r="BE22" s="125"/>
      <c r="BF22" s="126"/>
      <c r="BG22" s="124"/>
      <c r="BH22" s="125"/>
      <c r="BI22" s="126"/>
      <c r="BJ22" s="124"/>
      <c r="BK22" s="125"/>
      <c r="BL22" s="126"/>
      <c r="BM22" s="124"/>
      <c r="BN22" s="125"/>
      <c r="BO22" s="126"/>
      <c r="BP22" s="124"/>
      <c r="BQ22" s="125"/>
      <c r="BR22" s="126"/>
      <c r="BS22" s="124"/>
      <c r="BT22" s="125"/>
      <c r="BU22" s="126"/>
      <c r="BV22" s="124"/>
      <c r="BW22" s="125"/>
      <c r="BX22" s="126"/>
      <c r="BY22" s="174">
        <f t="shared" si="0"/>
        <v>0</v>
      </c>
      <c r="BZ22" s="174" t="e">
        <f>SUM(#REF!,F22,O22,X22,AG22,AP22,AY22,BH22,BQ22)</f>
        <v>#REF!</v>
      </c>
      <c r="CA22" s="174" t="e">
        <f>SUM(#REF!,G22,P22,Y22,AH22,AQ22,AZ22,BI22,BR22)</f>
        <v>#REF!</v>
      </c>
      <c r="CB22" s="174">
        <f t="shared" si="1"/>
        <v>0</v>
      </c>
      <c r="CC22" s="174" t="e">
        <f>SUM(#REF!,I22,R22,AA22,AJ22,AS22,BB22,BK22,BT22)</f>
        <v>#REF!</v>
      </c>
      <c r="CD22" s="174" t="e">
        <f>SUM(#REF!,J22,S22,AB22,AK22,AT22,BC22,BL22,BU22)</f>
        <v>#REF!</v>
      </c>
      <c r="CE22" s="174">
        <f t="shared" si="2"/>
        <v>0</v>
      </c>
      <c r="CF22" s="174">
        <f t="shared" si="3"/>
        <v>0</v>
      </c>
      <c r="CG22" s="174">
        <f t="shared" si="4"/>
        <v>0</v>
      </c>
      <c r="CH22" s="47"/>
    </row>
    <row r="23" spans="3:86" x14ac:dyDescent="0.3">
      <c r="C23" s="42" t="str">
        <f t="shared" si="5"/>
        <v>Application Administrator</v>
      </c>
      <c r="D23" s="11" t="s">
        <v>177</v>
      </c>
      <c r="E23" s="124"/>
      <c r="F23" s="125"/>
      <c r="G23" s="126"/>
      <c r="H23" s="124"/>
      <c r="I23" s="125"/>
      <c r="J23" s="126"/>
      <c r="K23" s="124"/>
      <c r="L23" s="125"/>
      <c r="M23" s="126"/>
      <c r="N23" s="124"/>
      <c r="O23" s="125"/>
      <c r="P23" s="126"/>
      <c r="Q23" s="124"/>
      <c r="R23" s="125"/>
      <c r="S23" s="126"/>
      <c r="T23" s="124"/>
      <c r="U23" s="125"/>
      <c r="V23" s="126"/>
      <c r="W23" s="124"/>
      <c r="X23" s="125"/>
      <c r="Y23" s="126"/>
      <c r="Z23" s="124"/>
      <c r="AA23" s="125"/>
      <c r="AB23" s="126"/>
      <c r="AC23" s="124"/>
      <c r="AD23" s="125"/>
      <c r="AE23" s="126"/>
      <c r="AF23" s="124"/>
      <c r="AG23" s="125"/>
      <c r="AH23" s="126"/>
      <c r="AI23" s="124"/>
      <c r="AJ23" s="125"/>
      <c r="AK23" s="126"/>
      <c r="AL23" s="124"/>
      <c r="AM23" s="125"/>
      <c r="AN23" s="126"/>
      <c r="AO23" s="124"/>
      <c r="AP23" s="125"/>
      <c r="AQ23" s="126"/>
      <c r="AR23" s="124"/>
      <c r="AS23" s="125"/>
      <c r="AT23" s="126"/>
      <c r="AU23" s="124"/>
      <c r="AV23" s="125"/>
      <c r="AW23" s="126"/>
      <c r="AX23" s="124"/>
      <c r="AY23" s="125"/>
      <c r="AZ23" s="126"/>
      <c r="BA23" s="124"/>
      <c r="BB23" s="125"/>
      <c r="BC23" s="126"/>
      <c r="BD23" s="124"/>
      <c r="BE23" s="125"/>
      <c r="BF23" s="126"/>
      <c r="BG23" s="124"/>
      <c r="BH23" s="125"/>
      <c r="BI23" s="126"/>
      <c r="BJ23" s="124"/>
      <c r="BK23" s="125"/>
      <c r="BL23" s="126"/>
      <c r="BM23" s="124"/>
      <c r="BN23" s="125"/>
      <c r="BO23" s="126"/>
      <c r="BP23" s="124"/>
      <c r="BQ23" s="125"/>
      <c r="BR23" s="126"/>
      <c r="BS23" s="124"/>
      <c r="BT23" s="125"/>
      <c r="BU23" s="126"/>
      <c r="BV23" s="124"/>
      <c r="BW23" s="125"/>
      <c r="BX23" s="126"/>
      <c r="BY23" s="174">
        <f t="shared" si="0"/>
        <v>0</v>
      </c>
      <c r="BZ23" s="174" t="e">
        <f>SUM(#REF!,F23,O23,X23,AG23,AP23,AY23,BH23,BQ23)</f>
        <v>#REF!</v>
      </c>
      <c r="CA23" s="174" t="e">
        <f>SUM(#REF!,G23,P23,Y23,AH23,AQ23,AZ23,BI23,BR23)</f>
        <v>#REF!</v>
      </c>
      <c r="CB23" s="174">
        <f t="shared" si="1"/>
        <v>0</v>
      </c>
      <c r="CC23" s="174" t="e">
        <f>SUM(#REF!,I23,R23,AA23,AJ23,AS23,BB23,BK23,BT23)</f>
        <v>#REF!</v>
      </c>
      <c r="CD23" s="174" t="e">
        <f>SUM(#REF!,J23,S23,AB23,AK23,AT23,BC23,BL23,BU23)</f>
        <v>#REF!</v>
      </c>
      <c r="CE23" s="174">
        <f t="shared" si="2"/>
        <v>0</v>
      </c>
      <c r="CF23" s="174">
        <f t="shared" si="3"/>
        <v>0</v>
      </c>
      <c r="CG23" s="174">
        <f t="shared" si="4"/>
        <v>0</v>
      </c>
      <c r="CH23" s="47"/>
    </row>
    <row r="24" spans="3:86" ht="16.2" thickBot="1" x14ac:dyDescent="0.35">
      <c r="C24" s="107" t="str">
        <f t="shared" si="5"/>
        <v>Application Administrator</v>
      </c>
      <c r="D24" s="17" t="s">
        <v>116</v>
      </c>
      <c r="E24" s="150"/>
      <c r="F24" s="151"/>
      <c r="G24" s="152"/>
      <c r="H24" s="150"/>
      <c r="I24" s="151"/>
      <c r="J24" s="152"/>
      <c r="K24" s="150"/>
      <c r="L24" s="151"/>
      <c r="M24" s="152"/>
      <c r="N24" s="150"/>
      <c r="O24" s="151"/>
      <c r="P24" s="152"/>
      <c r="Q24" s="150"/>
      <c r="R24" s="151"/>
      <c r="S24" s="152"/>
      <c r="T24" s="150"/>
      <c r="U24" s="151"/>
      <c r="V24" s="152"/>
      <c r="W24" s="150"/>
      <c r="X24" s="151"/>
      <c r="Y24" s="152"/>
      <c r="Z24" s="150"/>
      <c r="AA24" s="151"/>
      <c r="AB24" s="152"/>
      <c r="AC24" s="150"/>
      <c r="AD24" s="151"/>
      <c r="AE24" s="152"/>
      <c r="AF24" s="150"/>
      <c r="AG24" s="151"/>
      <c r="AH24" s="152"/>
      <c r="AI24" s="150"/>
      <c r="AJ24" s="151"/>
      <c r="AK24" s="152"/>
      <c r="AL24" s="150"/>
      <c r="AM24" s="151"/>
      <c r="AN24" s="152"/>
      <c r="AO24" s="150"/>
      <c r="AP24" s="151"/>
      <c r="AQ24" s="152"/>
      <c r="AR24" s="150"/>
      <c r="AS24" s="151"/>
      <c r="AT24" s="152"/>
      <c r="AU24" s="150"/>
      <c r="AV24" s="151"/>
      <c r="AW24" s="152"/>
      <c r="AX24" s="150"/>
      <c r="AY24" s="151"/>
      <c r="AZ24" s="152"/>
      <c r="BA24" s="150"/>
      <c r="BB24" s="151"/>
      <c r="BC24" s="152"/>
      <c r="BD24" s="150"/>
      <c r="BE24" s="151"/>
      <c r="BF24" s="152"/>
      <c r="BG24" s="150"/>
      <c r="BH24" s="151"/>
      <c r="BI24" s="152"/>
      <c r="BJ24" s="150"/>
      <c r="BK24" s="151"/>
      <c r="BL24" s="152"/>
      <c r="BM24" s="150"/>
      <c r="BN24" s="151"/>
      <c r="BO24" s="152"/>
      <c r="BP24" s="150"/>
      <c r="BQ24" s="151"/>
      <c r="BR24" s="152"/>
      <c r="BS24" s="150"/>
      <c r="BT24" s="151"/>
      <c r="BU24" s="152"/>
      <c r="BV24" s="150"/>
      <c r="BW24" s="151"/>
      <c r="BX24" s="152"/>
      <c r="BY24" s="175">
        <f t="shared" ref="BY24:BY76" si="6">SUMIF($E$9:$BX$9,BY$9, $E24:$BX24)</f>
        <v>0</v>
      </c>
      <c r="BZ24" s="175" t="e">
        <f>SUM(#REF!,F24,O24,X24,AG24,AP24,AY24,BH24,BQ24)</f>
        <v>#REF!</v>
      </c>
      <c r="CA24" s="175" t="e">
        <f>SUM(#REF!,G24,P24,Y24,AH24,AQ24,AZ24,BI24,BR24)</f>
        <v>#REF!</v>
      </c>
      <c r="CB24" s="175">
        <f t="shared" ref="CB24:CB75" si="7">SUMIF($E$9:$BX$9,CB$9, $E24:$BX24)</f>
        <v>0</v>
      </c>
      <c r="CC24" s="175" t="e">
        <f>SUM(#REF!,I24,R24,AA24,AJ24,AS24,BB24,BK24,BT24)</f>
        <v>#REF!</v>
      </c>
      <c r="CD24" s="175" t="e">
        <f>SUM(#REF!,J24,S24,AB24,AK24,AT24,BC24,BL24,BU24)</f>
        <v>#REF!</v>
      </c>
      <c r="CE24" s="175">
        <f t="shared" ref="CE24:CE75" si="8">SUMIF($E$9:$BX$9,CE$9, $E24:$BX24)</f>
        <v>0</v>
      </c>
      <c r="CF24" s="175">
        <f t="shared" ref="CF24:CG27" si="9">SUM(C24,L24,U24,AD24,AM24,AV24,BE24,BN24,BW24)</f>
        <v>0</v>
      </c>
      <c r="CG24" s="175">
        <f t="shared" si="9"/>
        <v>0</v>
      </c>
      <c r="CH24" s="47"/>
    </row>
    <row r="25" spans="3:86" x14ac:dyDescent="0.3">
      <c r="C25" s="14" t="str">
        <f>'Long Term Rates'!C13</f>
        <v>Application Architect</v>
      </c>
      <c r="D25" s="15" t="s">
        <v>174</v>
      </c>
      <c r="E25" s="124"/>
      <c r="F25" s="125"/>
      <c r="G25" s="126"/>
      <c r="H25" s="124"/>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26"/>
      <c r="AI25" s="124"/>
      <c r="AJ25" s="125"/>
      <c r="AK25" s="126"/>
      <c r="AL25" s="124"/>
      <c r="AM25" s="125"/>
      <c r="AN25" s="126"/>
      <c r="AO25" s="124"/>
      <c r="AP25" s="125"/>
      <c r="AQ25" s="126"/>
      <c r="AR25" s="124"/>
      <c r="AS25" s="125"/>
      <c r="AT25" s="126"/>
      <c r="AU25" s="124"/>
      <c r="AV25" s="125"/>
      <c r="AW25" s="126"/>
      <c r="AX25" s="124"/>
      <c r="AY25" s="125"/>
      <c r="AZ25" s="126"/>
      <c r="BA25" s="124"/>
      <c r="BB25" s="125"/>
      <c r="BC25" s="126"/>
      <c r="BD25" s="124"/>
      <c r="BE25" s="125"/>
      <c r="BF25" s="126"/>
      <c r="BG25" s="124"/>
      <c r="BH25" s="125"/>
      <c r="BI25" s="126"/>
      <c r="BJ25" s="124"/>
      <c r="BK25" s="125"/>
      <c r="BL25" s="126"/>
      <c r="BM25" s="124"/>
      <c r="BN25" s="125"/>
      <c r="BO25" s="126"/>
      <c r="BP25" s="124"/>
      <c r="BQ25" s="125"/>
      <c r="BR25" s="126"/>
      <c r="BS25" s="124"/>
      <c r="BT25" s="125"/>
      <c r="BU25" s="126"/>
      <c r="BV25" s="124"/>
      <c r="BW25" s="125"/>
      <c r="BX25" s="126"/>
      <c r="BY25" s="176">
        <f t="shared" si="6"/>
        <v>0</v>
      </c>
      <c r="BZ25" s="176" t="e">
        <f>SUM(#REF!,F25,O25,X25,AG25,AP25,AY25,BH25,BQ25)</f>
        <v>#REF!</v>
      </c>
      <c r="CA25" s="176" t="e">
        <f>SUM(#REF!,G25,P25,Y25,AH25,AQ25,AZ25,BI25,BR25)</f>
        <v>#REF!</v>
      </c>
      <c r="CB25" s="176">
        <f t="shared" si="7"/>
        <v>0</v>
      </c>
      <c r="CC25" s="176" t="e">
        <f>SUM(#REF!,I25,R25,AA25,AJ25,AS25,BB25,BK25,BT25)</f>
        <v>#REF!</v>
      </c>
      <c r="CD25" s="176" t="e">
        <f>SUM(#REF!,J25,S25,AB25,AK25,AT25,BC25,BL25,BU25)</f>
        <v>#REF!</v>
      </c>
      <c r="CE25" s="176">
        <f t="shared" si="8"/>
        <v>0</v>
      </c>
      <c r="CF25" s="176">
        <f t="shared" si="9"/>
        <v>0</v>
      </c>
      <c r="CG25" s="176">
        <f t="shared" si="9"/>
        <v>0</v>
      </c>
      <c r="CH25" s="47"/>
    </row>
    <row r="26" spans="3:86" x14ac:dyDescent="0.3">
      <c r="C26" s="42" t="str">
        <f t="shared" si="5"/>
        <v>Application Architect</v>
      </c>
      <c r="D26" s="11" t="s">
        <v>175</v>
      </c>
      <c r="E26" s="124"/>
      <c r="F26" s="125"/>
      <c r="G26" s="126"/>
      <c r="H26" s="124"/>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26"/>
      <c r="AI26" s="124"/>
      <c r="AJ26" s="125"/>
      <c r="AK26" s="126"/>
      <c r="AL26" s="124"/>
      <c r="AM26" s="125"/>
      <c r="AN26" s="126"/>
      <c r="AO26" s="124"/>
      <c r="AP26" s="125"/>
      <c r="AQ26" s="126"/>
      <c r="AR26" s="124"/>
      <c r="AS26" s="125"/>
      <c r="AT26" s="126"/>
      <c r="AU26" s="124"/>
      <c r="AV26" s="125"/>
      <c r="AW26" s="126"/>
      <c r="AX26" s="124"/>
      <c r="AY26" s="125"/>
      <c r="AZ26" s="126"/>
      <c r="BA26" s="124"/>
      <c r="BB26" s="125"/>
      <c r="BC26" s="126"/>
      <c r="BD26" s="124"/>
      <c r="BE26" s="125"/>
      <c r="BF26" s="126"/>
      <c r="BG26" s="124"/>
      <c r="BH26" s="125"/>
      <c r="BI26" s="126"/>
      <c r="BJ26" s="124"/>
      <c r="BK26" s="125"/>
      <c r="BL26" s="126"/>
      <c r="BM26" s="124"/>
      <c r="BN26" s="125"/>
      <c r="BO26" s="126"/>
      <c r="BP26" s="124"/>
      <c r="BQ26" s="125"/>
      <c r="BR26" s="126"/>
      <c r="BS26" s="124"/>
      <c r="BT26" s="125"/>
      <c r="BU26" s="126"/>
      <c r="BV26" s="124"/>
      <c r="BW26" s="125"/>
      <c r="BX26" s="126"/>
      <c r="BY26" s="174">
        <f t="shared" si="6"/>
        <v>0</v>
      </c>
      <c r="BZ26" s="174" t="e">
        <f>SUM(#REF!,F26,O26,X26,AG26,AP26,AY26,BH26,BQ26)</f>
        <v>#REF!</v>
      </c>
      <c r="CA26" s="174" t="e">
        <f>SUM(#REF!,G26,P26,Y26,AH26,AQ26,AZ26,BI26,BR26)</f>
        <v>#REF!</v>
      </c>
      <c r="CB26" s="174">
        <f t="shared" si="7"/>
        <v>0</v>
      </c>
      <c r="CC26" s="174" t="e">
        <f>SUM(#REF!,I26,R26,AA26,AJ26,AS26,BB26,BK26,BT26)</f>
        <v>#REF!</v>
      </c>
      <c r="CD26" s="174" t="e">
        <f>SUM(#REF!,J26,S26,AB26,AK26,AT26,BC26,BL26,BU26)</f>
        <v>#REF!</v>
      </c>
      <c r="CE26" s="174">
        <f t="shared" si="8"/>
        <v>0</v>
      </c>
      <c r="CF26" s="174">
        <f t="shared" si="9"/>
        <v>0</v>
      </c>
      <c r="CG26" s="174">
        <f t="shared" si="9"/>
        <v>0</v>
      </c>
      <c r="CH26" s="47"/>
    </row>
    <row r="27" spans="3:86" x14ac:dyDescent="0.3">
      <c r="C27" s="42" t="str">
        <f t="shared" si="5"/>
        <v>Application Architect</v>
      </c>
      <c r="D27" s="11" t="s">
        <v>176</v>
      </c>
      <c r="E27" s="124"/>
      <c r="F27" s="125"/>
      <c r="G27" s="126"/>
      <c r="H27" s="124"/>
      <c r="I27" s="125"/>
      <c r="J27" s="126"/>
      <c r="K27" s="124"/>
      <c r="L27" s="125"/>
      <c r="M27" s="126"/>
      <c r="N27" s="124"/>
      <c r="O27" s="125"/>
      <c r="P27" s="126"/>
      <c r="Q27" s="124"/>
      <c r="R27" s="125"/>
      <c r="S27" s="126"/>
      <c r="T27" s="124"/>
      <c r="U27" s="125"/>
      <c r="V27" s="126"/>
      <c r="W27" s="124"/>
      <c r="X27" s="125"/>
      <c r="Y27" s="126"/>
      <c r="Z27" s="124"/>
      <c r="AA27" s="125"/>
      <c r="AB27" s="126"/>
      <c r="AC27" s="124"/>
      <c r="AD27" s="125"/>
      <c r="AE27" s="126"/>
      <c r="AF27" s="124"/>
      <c r="AG27" s="125"/>
      <c r="AH27" s="126"/>
      <c r="AI27" s="124"/>
      <c r="AJ27" s="125"/>
      <c r="AK27" s="126"/>
      <c r="AL27" s="124"/>
      <c r="AM27" s="125"/>
      <c r="AN27" s="126"/>
      <c r="AO27" s="124"/>
      <c r="AP27" s="125"/>
      <c r="AQ27" s="126"/>
      <c r="AR27" s="124"/>
      <c r="AS27" s="125"/>
      <c r="AT27" s="126"/>
      <c r="AU27" s="124"/>
      <c r="AV27" s="125"/>
      <c r="AW27" s="126"/>
      <c r="AX27" s="124"/>
      <c r="AY27" s="125"/>
      <c r="AZ27" s="126"/>
      <c r="BA27" s="124"/>
      <c r="BB27" s="125"/>
      <c r="BC27" s="126"/>
      <c r="BD27" s="124"/>
      <c r="BE27" s="125"/>
      <c r="BF27" s="126"/>
      <c r="BG27" s="124"/>
      <c r="BH27" s="125"/>
      <c r="BI27" s="126"/>
      <c r="BJ27" s="124"/>
      <c r="BK27" s="125"/>
      <c r="BL27" s="126"/>
      <c r="BM27" s="124"/>
      <c r="BN27" s="125"/>
      <c r="BO27" s="126"/>
      <c r="BP27" s="124"/>
      <c r="BQ27" s="125"/>
      <c r="BR27" s="126"/>
      <c r="BS27" s="124"/>
      <c r="BT27" s="125"/>
      <c r="BU27" s="126"/>
      <c r="BV27" s="124"/>
      <c r="BW27" s="125"/>
      <c r="BX27" s="126"/>
      <c r="BY27" s="174">
        <f t="shared" si="6"/>
        <v>0</v>
      </c>
      <c r="BZ27" s="174" t="e">
        <f>SUM(#REF!,F27,O27,X27,AG27,AP27,AY27,BH27,BQ27)</f>
        <v>#REF!</v>
      </c>
      <c r="CA27" s="174" t="e">
        <f>SUM(#REF!,G27,P27,Y27,AH27,AQ27,AZ27,BI27,BR27)</f>
        <v>#REF!</v>
      </c>
      <c r="CB27" s="174">
        <f t="shared" si="7"/>
        <v>0</v>
      </c>
      <c r="CC27" s="174" t="e">
        <f>SUM(#REF!,I27,R27,AA27,AJ27,AS27,BB27,BK27,BT27)</f>
        <v>#REF!</v>
      </c>
      <c r="CD27" s="174" t="e">
        <f>SUM(#REF!,J27,S27,AB27,AK27,AT27,BC27,BL27,BU27)</f>
        <v>#REF!</v>
      </c>
      <c r="CE27" s="174">
        <f t="shared" si="8"/>
        <v>0</v>
      </c>
      <c r="CF27" s="174">
        <f t="shared" si="9"/>
        <v>0</v>
      </c>
      <c r="CG27" s="174">
        <f t="shared" si="9"/>
        <v>0</v>
      </c>
      <c r="CH27" s="47"/>
    </row>
    <row r="28" spans="3:86" x14ac:dyDescent="0.3">
      <c r="C28" s="42" t="str">
        <f t="shared" si="5"/>
        <v>Application Architect</v>
      </c>
      <c r="D28" s="11" t="s">
        <v>115</v>
      </c>
      <c r="E28" s="124"/>
      <c r="F28" s="125"/>
      <c r="G28" s="126"/>
      <c r="H28" s="124"/>
      <c r="I28" s="125"/>
      <c r="J28" s="126"/>
      <c r="K28" s="124"/>
      <c r="L28" s="125"/>
      <c r="M28" s="126"/>
      <c r="N28" s="124"/>
      <c r="O28" s="125"/>
      <c r="P28" s="126"/>
      <c r="Q28" s="124"/>
      <c r="R28" s="125"/>
      <c r="S28" s="126"/>
      <c r="T28" s="124"/>
      <c r="U28" s="125"/>
      <c r="V28" s="126"/>
      <c r="W28" s="124"/>
      <c r="X28" s="125"/>
      <c r="Y28" s="126"/>
      <c r="Z28" s="124"/>
      <c r="AA28" s="125"/>
      <c r="AB28" s="126"/>
      <c r="AC28" s="124"/>
      <c r="AD28" s="125"/>
      <c r="AE28" s="126"/>
      <c r="AF28" s="124"/>
      <c r="AG28" s="125"/>
      <c r="AH28" s="126"/>
      <c r="AI28" s="124"/>
      <c r="AJ28" s="125"/>
      <c r="AK28" s="126"/>
      <c r="AL28" s="124"/>
      <c r="AM28" s="125"/>
      <c r="AN28" s="126"/>
      <c r="AO28" s="124"/>
      <c r="AP28" s="125"/>
      <c r="AQ28" s="126"/>
      <c r="AR28" s="124"/>
      <c r="AS28" s="125"/>
      <c r="AT28" s="126"/>
      <c r="AU28" s="124"/>
      <c r="AV28" s="125"/>
      <c r="AW28" s="126"/>
      <c r="AX28" s="124"/>
      <c r="AY28" s="125"/>
      <c r="AZ28" s="126"/>
      <c r="BA28" s="124"/>
      <c r="BB28" s="125"/>
      <c r="BC28" s="126"/>
      <c r="BD28" s="124"/>
      <c r="BE28" s="125"/>
      <c r="BF28" s="126"/>
      <c r="BG28" s="124"/>
      <c r="BH28" s="125"/>
      <c r="BI28" s="126"/>
      <c r="BJ28" s="124"/>
      <c r="BK28" s="125"/>
      <c r="BL28" s="126"/>
      <c r="BM28" s="124"/>
      <c r="BN28" s="125"/>
      <c r="BO28" s="126"/>
      <c r="BP28" s="124"/>
      <c r="BQ28" s="125"/>
      <c r="BR28" s="126"/>
      <c r="BS28" s="124"/>
      <c r="BT28" s="125"/>
      <c r="BU28" s="126"/>
      <c r="BV28" s="124"/>
      <c r="BW28" s="125"/>
      <c r="BX28" s="126"/>
      <c r="BY28" s="174">
        <f t="shared" si="6"/>
        <v>0</v>
      </c>
      <c r="BZ28" s="174" t="e">
        <f>SUM(#REF!,F28,O28,X28,AG28,AP28,AY28,BH28,BQ28)</f>
        <v>#REF!</v>
      </c>
      <c r="CA28" s="174" t="e">
        <f>SUM(#REF!,G28,P28,Y28,AH28,AQ28,AZ28,BI28,BR28)</f>
        <v>#REF!</v>
      </c>
      <c r="CB28" s="174">
        <f t="shared" si="7"/>
        <v>0</v>
      </c>
      <c r="CC28" s="174" t="e">
        <f>SUM(#REF!,I28,R28,AA28,AJ28,AS28,BB28,BK28,BT28)</f>
        <v>#REF!</v>
      </c>
      <c r="CD28" s="174" t="e">
        <f>SUM(#REF!,J28,S28,AB28,AK28,AT28,BC28,BL28,BU28)</f>
        <v>#REF!</v>
      </c>
      <c r="CE28" s="174">
        <f t="shared" si="8"/>
        <v>0</v>
      </c>
      <c r="CF28" s="174">
        <f t="shared" ref="CF28:CG80" si="10">SUM(C28,L28,U28,AD28,AM28,AV28,BE28,BN28,BW28)</f>
        <v>0</v>
      </c>
      <c r="CG28" s="174">
        <f t="shared" si="10"/>
        <v>0</v>
      </c>
      <c r="CH28" s="47"/>
    </row>
    <row r="29" spans="3:86" x14ac:dyDescent="0.3">
      <c r="C29" s="42" t="str">
        <f t="shared" si="5"/>
        <v>Application Architect</v>
      </c>
      <c r="D29" s="11" t="s">
        <v>117</v>
      </c>
      <c r="E29" s="124"/>
      <c r="F29" s="125"/>
      <c r="G29" s="126"/>
      <c r="H29" s="124"/>
      <c r="I29" s="125"/>
      <c r="J29" s="126"/>
      <c r="K29" s="124"/>
      <c r="L29" s="125"/>
      <c r="M29" s="126"/>
      <c r="N29" s="124"/>
      <c r="O29" s="125"/>
      <c r="P29" s="126"/>
      <c r="Q29" s="124"/>
      <c r="R29" s="125"/>
      <c r="S29" s="126"/>
      <c r="T29" s="124"/>
      <c r="U29" s="125"/>
      <c r="V29" s="126"/>
      <c r="W29" s="124"/>
      <c r="X29" s="125"/>
      <c r="Y29" s="126"/>
      <c r="Z29" s="124"/>
      <c r="AA29" s="125"/>
      <c r="AB29" s="126"/>
      <c r="AC29" s="124"/>
      <c r="AD29" s="125"/>
      <c r="AE29" s="126"/>
      <c r="AF29" s="124"/>
      <c r="AG29" s="125"/>
      <c r="AH29" s="126"/>
      <c r="AI29" s="124"/>
      <c r="AJ29" s="125"/>
      <c r="AK29" s="126"/>
      <c r="AL29" s="124"/>
      <c r="AM29" s="125"/>
      <c r="AN29" s="126"/>
      <c r="AO29" s="124"/>
      <c r="AP29" s="125"/>
      <c r="AQ29" s="126"/>
      <c r="AR29" s="124"/>
      <c r="AS29" s="125"/>
      <c r="AT29" s="126"/>
      <c r="AU29" s="124"/>
      <c r="AV29" s="125"/>
      <c r="AW29" s="126"/>
      <c r="AX29" s="124"/>
      <c r="AY29" s="125"/>
      <c r="AZ29" s="126"/>
      <c r="BA29" s="124"/>
      <c r="BB29" s="125"/>
      <c r="BC29" s="126"/>
      <c r="BD29" s="124"/>
      <c r="BE29" s="125"/>
      <c r="BF29" s="126"/>
      <c r="BG29" s="124"/>
      <c r="BH29" s="125"/>
      <c r="BI29" s="126"/>
      <c r="BJ29" s="124"/>
      <c r="BK29" s="125"/>
      <c r="BL29" s="126"/>
      <c r="BM29" s="124"/>
      <c r="BN29" s="125"/>
      <c r="BO29" s="126"/>
      <c r="BP29" s="124"/>
      <c r="BQ29" s="125"/>
      <c r="BR29" s="126"/>
      <c r="BS29" s="124"/>
      <c r="BT29" s="125"/>
      <c r="BU29" s="126"/>
      <c r="BV29" s="124"/>
      <c r="BW29" s="125"/>
      <c r="BX29" s="126"/>
      <c r="BY29" s="174">
        <f t="shared" si="6"/>
        <v>0</v>
      </c>
      <c r="BZ29" s="174" t="e">
        <f>SUM(#REF!,F29,O29,X29,AG29,AP29,AY29,BH29,BQ29)</f>
        <v>#REF!</v>
      </c>
      <c r="CA29" s="174" t="e">
        <f>SUM(#REF!,G29,P29,Y29,AH29,AQ29,AZ29,BI29,BR29)</f>
        <v>#REF!</v>
      </c>
      <c r="CB29" s="174">
        <f t="shared" si="7"/>
        <v>0</v>
      </c>
      <c r="CC29" s="174" t="e">
        <f>SUM(#REF!,I29,R29,AA29,AJ29,AS29,BB29,BK29,BT29)</f>
        <v>#REF!</v>
      </c>
      <c r="CD29" s="174" t="e">
        <f>SUM(#REF!,J29,S29,AB29,AK29,AT29,BC29,BL29,BU29)</f>
        <v>#REF!</v>
      </c>
      <c r="CE29" s="174">
        <f t="shared" si="8"/>
        <v>0</v>
      </c>
      <c r="CF29" s="174">
        <f t="shared" si="10"/>
        <v>0</v>
      </c>
      <c r="CG29" s="174">
        <f t="shared" si="10"/>
        <v>0</v>
      </c>
      <c r="CH29" s="47"/>
    </row>
    <row r="30" spans="3:86" x14ac:dyDescent="0.3">
      <c r="C30" s="42" t="str">
        <f t="shared" si="5"/>
        <v>Application Architect</v>
      </c>
      <c r="D30" s="11" t="s">
        <v>177</v>
      </c>
      <c r="E30" s="124"/>
      <c r="F30" s="125"/>
      <c r="G30" s="126"/>
      <c r="H30" s="124"/>
      <c r="I30" s="125"/>
      <c r="J30" s="126"/>
      <c r="K30" s="124"/>
      <c r="L30" s="125"/>
      <c r="M30" s="126"/>
      <c r="N30" s="124"/>
      <c r="O30" s="125"/>
      <c r="P30" s="126"/>
      <c r="Q30" s="124"/>
      <c r="R30" s="125"/>
      <c r="S30" s="126"/>
      <c r="T30" s="124"/>
      <c r="U30" s="125"/>
      <c r="V30" s="126"/>
      <c r="W30" s="124"/>
      <c r="X30" s="125"/>
      <c r="Y30" s="126"/>
      <c r="Z30" s="124"/>
      <c r="AA30" s="125"/>
      <c r="AB30" s="126"/>
      <c r="AC30" s="124"/>
      <c r="AD30" s="125"/>
      <c r="AE30" s="126"/>
      <c r="AF30" s="124"/>
      <c r="AG30" s="125"/>
      <c r="AH30" s="126"/>
      <c r="AI30" s="124"/>
      <c r="AJ30" s="125"/>
      <c r="AK30" s="126"/>
      <c r="AL30" s="124"/>
      <c r="AM30" s="125"/>
      <c r="AN30" s="126"/>
      <c r="AO30" s="124"/>
      <c r="AP30" s="125"/>
      <c r="AQ30" s="126"/>
      <c r="AR30" s="124"/>
      <c r="AS30" s="125"/>
      <c r="AT30" s="126"/>
      <c r="AU30" s="124"/>
      <c r="AV30" s="125"/>
      <c r="AW30" s="126"/>
      <c r="AX30" s="124"/>
      <c r="AY30" s="125"/>
      <c r="AZ30" s="126"/>
      <c r="BA30" s="124"/>
      <c r="BB30" s="125"/>
      <c r="BC30" s="126"/>
      <c r="BD30" s="124"/>
      <c r="BE30" s="125"/>
      <c r="BF30" s="126"/>
      <c r="BG30" s="124"/>
      <c r="BH30" s="125"/>
      <c r="BI30" s="126"/>
      <c r="BJ30" s="124"/>
      <c r="BK30" s="125"/>
      <c r="BL30" s="126"/>
      <c r="BM30" s="124"/>
      <c r="BN30" s="125"/>
      <c r="BO30" s="126"/>
      <c r="BP30" s="124"/>
      <c r="BQ30" s="125"/>
      <c r="BR30" s="126"/>
      <c r="BS30" s="124"/>
      <c r="BT30" s="125"/>
      <c r="BU30" s="126"/>
      <c r="BV30" s="124"/>
      <c r="BW30" s="125"/>
      <c r="BX30" s="126"/>
      <c r="BY30" s="174">
        <f t="shared" si="6"/>
        <v>0</v>
      </c>
      <c r="BZ30" s="174" t="e">
        <f>SUM(#REF!,F30,O30,X30,AG30,AP30,AY30,BH30,BQ30)</f>
        <v>#REF!</v>
      </c>
      <c r="CA30" s="174" t="e">
        <f>SUM(#REF!,G30,P30,Y30,AH30,AQ30,AZ30,BI30,BR30)</f>
        <v>#REF!</v>
      </c>
      <c r="CB30" s="174">
        <f t="shared" si="7"/>
        <v>0</v>
      </c>
      <c r="CC30" s="174" t="e">
        <f>SUM(#REF!,I30,R30,AA30,AJ30,AS30,BB30,BK30,BT30)</f>
        <v>#REF!</v>
      </c>
      <c r="CD30" s="174" t="e">
        <f>SUM(#REF!,J30,S30,AB30,AK30,AT30,BC30,BL30,BU30)</f>
        <v>#REF!</v>
      </c>
      <c r="CE30" s="174">
        <f t="shared" si="8"/>
        <v>0</v>
      </c>
      <c r="CF30" s="174">
        <f t="shared" si="10"/>
        <v>0</v>
      </c>
      <c r="CG30" s="174">
        <f t="shared" si="10"/>
        <v>0</v>
      </c>
      <c r="CH30" s="47"/>
    </row>
    <row r="31" spans="3:86" ht="16.2" thickBot="1" x14ac:dyDescent="0.35">
      <c r="C31" s="107" t="str">
        <f t="shared" si="5"/>
        <v>Application Architect</v>
      </c>
      <c r="D31" s="17" t="s">
        <v>116</v>
      </c>
      <c r="E31" s="150"/>
      <c r="F31" s="151"/>
      <c r="G31" s="152"/>
      <c r="H31" s="150"/>
      <c r="I31" s="151"/>
      <c r="J31" s="152"/>
      <c r="K31" s="150"/>
      <c r="L31" s="151"/>
      <c r="M31" s="152"/>
      <c r="N31" s="150"/>
      <c r="O31" s="151"/>
      <c r="P31" s="152"/>
      <c r="Q31" s="150"/>
      <c r="R31" s="151"/>
      <c r="S31" s="152"/>
      <c r="T31" s="150"/>
      <c r="U31" s="151"/>
      <c r="V31" s="152"/>
      <c r="W31" s="150"/>
      <c r="X31" s="151"/>
      <c r="Y31" s="152"/>
      <c r="Z31" s="150"/>
      <c r="AA31" s="151"/>
      <c r="AB31" s="152"/>
      <c r="AC31" s="150"/>
      <c r="AD31" s="151"/>
      <c r="AE31" s="152"/>
      <c r="AF31" s="150"/>
      <c r="AG31" s="151"/>
      <c r="AH31" s="152"/>
      <c r="AI31" s="150"/>
      <c r="AJ31" s="151"/>
      <c r="AK31" s="152"/>
      <c r="AL31" s="150"/>
      <c r="AM31" s="151"/>
      <c r="AN31" s="152"/>
      <c r="AO31" s="150"/>
      <c r="AP31" s="151"/>
      <c r="AQ31" s="152"/>
      <c r="AR31" s="150"/>
      <c r="AS31" s="151"/>
      <c r="AT31" s="152"/>
      <c r="AU31" s="150"/>
      <c r="AV31" s="151"/>
      <c r="AW31" s="152"/>
      <c r="AX31" s="150"/>
      <c r="AY31" s="151"/>
      <c r="AZ31" s="152"/>
      <c r="BA31" s="150"/>
      <c r="BB31" s="151"/>
      <c r="BC31" s="152"/>
      <c r="BD31" s="150"/>
      <c r="BE31" s="151"/>
      <c r="BF31" s="152"/>
      <c r="BG31" s="150"/>
      <c r="BH31" s="151"/>
      <c r="BI31" s="152"/>
      <c r="BJ31" s="150"/>
      <c r="BK31" s="151"/>
      <c r="BL31" s="152"/>
      <c r="BM31" s="150"/>
      <c r="BN31" s="151"/>
      <c r="BO31" s="152"/>
      <c r="BP31" s="150"/>
      <c r="BQ31" s="151"/>
      <c r="BR31" s="152"/>
      <c r="BS31" s="150"/>
      <c r="BT31" s="151"/>
      <c r="BU31" s="152"/>
      <c r="BV31" s="150"/>
      <c r="BW31" s="151"/>
      <c r="BX31" s="152"/>
      <c r="BY31" s="175">
        <f t="shared" si="6"/>
        <v>0</v>
      </c>
      <c r="BZ31" s="175" t="e">
        <f>SUM(#REF!,F31,O31,X31,AG31,AP31,AY31,BH31,BQ31)</f>
        <v>#REF!</v>
      </c>
      <c r="CA31" s="175" t="e">
        <f>SUM(#REF!,G31,P31,Y31,AH31,AQ31,AZ31,BI31,BR31)</f>
        <v>#REF!</v>
      </c>
      <c r="CB31" s="175">
        <f t="shared" si="7"/>
        <v>0</v>
      </c>
      <c r="CC31" s="175" t="e">
        <f>SUM(#REF!,I31,R31,AA31,AJ31,AS31,BB31,BK31,BT31)</f>
        <v>#REF!</v>
      </c>
      <c r="CD31" s="175" t="e">
        <f>SUM(#REF!,J31,S31,AB31,AK31,AT31,BC31,BL31,BU31)</f>
        <v>#REF!</v>
      </c>
      <c r="CE31" s="175">
        <f t="shared" si="8"/>
        <v>0</v>
      </c>
      <c r="CF31" s="175">
        <f t="shared" si="10"/>
        <v>0</v>
      </c>
      <c r="CG31" s="175">
        <f t="shared" si="10"/>
        <v>0</v>
      </c>
      <c r="CH31" s="47"/>
    </row>
    <row r="32" spans="3:86" x14ac:dyDescent="0.3">
      <c r="C32" s="14" t="str">
        <f>'Long Term Rates'!C14</f>
        <v>Change Management Consultant</v>
      </c>
      <c r="D32" s="15" t="s">
        <v>174</v>
      </c>
      <c r="E32" s="124"/>
      <c r="F32" s="125"/>
      <c r="G32" s="126"/>
      <c r="H32" s="124"/>
      <c r="I32" s="125"/>
      <c r="J32" s="126"/>
      <c r="K32" s="124"/>
      <c r="L32" s="125"/>
      <c r="M32" s="126"/>
      <c r="N32" s="124"/>
      <c r="O32" s="125"/>
      <c r="P32" s="126"/>
      <c r="Q32" s="124"/>
      <c r="R32" s="125"/>
      <c r="S32" s="126"/>
      <c r="T32" s="124"/>
      <c r="U32" s="125"/>
      <c r="V32" s="126"/>
      <c r="W32" s="124"/>
      <c r="X32" s="125"/>
      <c r="Y32" s="126"/>
      <c r="Z32" s="124"/>
      <c r="AA32" s="125"/>
      <c r="AB32" s="126"/>
      <c r="AC32" s="124"/>
      <c r="AD32" s="125"/>
      <c r="AE32" s="126"/>
      <c r="AF32" s="124"/>
      <c r="AG32" s="125"/>
      <c r="AH32" s="126"/>
      <c r="AI32" s="124"/>
      <c r="AJ32" s="125"/>
      <c r="AK32" s="126"/>
      <c r="AL32" s="124"/>
      <c r="AM32" s="125"/>
      <c r="AN32" s="126"/>
      <c r="AO32" s="124"/>
      <c r="AP32" s="125"/>
      <c r="AQ32" s="126"/>
      <c r="AR32" s="124"/>
      <c r="AS32" s="125"/>
      <c r="AT32" s="126"/>
      <c r="AU32" s="124"/>
      <c r="AV32" s="125"/>
      <c r="AW32" s="126"/>
      <c r="AX32" s="124"/>
      <c r="AY32" s="125"/>
      <c r="AZ32" s="126"/>
      <c r="BA32" s="124"/>
      <c r="BB32" s="125"/>
      <c r="BC32" s="126"/>
      <c r="BD32" s="124"/>
      <c r="BE32" s="125"/>
      <c r="BF32" s="126"/>
      <c r="BG32" s="124"/>
      <c r="BH32" s="125"/>
      <c r="BI32" s="126"/>
      <c r="BJ32" s="124"/>
      <c r="BK32" s="125"/>
      <c r="BL32" s="126"/>
      <c r="BM32" s="124"/>
      <c r="BN32" s="125"/>
      <c r="BO32" s="126"/>
      <c r="BP32" s="124"/>
      <c r="BQ32" s="125"/>
      <c r="BR32" s="126"/>
      <c r="BS32" s="124"/>
      <c r="BT32" s="125"/>
      <c r="BU32" s="126"/>
      <c r="BV32" s="124"/>
      <c r="BW32" s="125"/>
      <c r="BX32" s="126"/>
      <c r="BY32" s="176">
        <f t="shared" si="6"/>
        <v>0</v>
      </c>
      <c r="BZ32" s="176" t="e">
        <f>SUM(#REF!,F32,O32,X32,AG32,AP32,AY32,BH32,BQ32)</f>
        <v>#REF!</v>
      </c>
      <c r="CA32" s="176" t="e">
        <f>SUM(#REF!,G32,P32,Y32,AH32,AQ32,AZ32,BI32,BR32)</f>
        <v>#REF!</v>
      </c>
      <c r="CB32" s="176">
        <f t="shared" si="7"/>
        <v>0</v>
      </c>
      <c r="CC32" s="176" t="e">
        <f>SUM(#REF!,I32,R32,AA32,AJ32,AS32,BB32,BK32,BT32)</f>
        <v>#REF!</v>
      </c>
      <c r="CD32" s="176" t="e">
        <f>SUM(#REF!,J32,S32,AB32,AK32,AT32,BC32,BL32,BU32)</f>
        <v>#REF!</v>
      </c>
      <c r="CE32" s="176">
        <f t="shared" si="8"/>
        <v>0</v>
      </c>
      <c r="CF32" s="176">
        <f t="shared" si="10"/>
        <v>0</v>
      </c>
      <c r="CG32" s="176">
        <f t="shared" si="10"/>
        <v>0</v>
      </c>
      <c r="CH32" s="47"/>
    </row>
    <row r="33" spans="3:86" x14ac:dyDescent="0.3">
      <c r="C33" s="42" t="str">
        <f t="shared" si="5"/>
        <v>Change Management Consultant</v>
      </c>
      <c r="D33" s="11" t="s">
        <v>175</v>
      </c>
      <c r="E33" s="124"/>
      <c r="F33" s="125"/>
      <c r="G33" s="126"/>
      <c r="H33" s="124"/>
      <c r="I33" s="125"/>
      <c r="J33" s="126"/>
      <c r="K33" s="124"/>
      <c r="L33" s="125"/>
      <c r="M33" s="126"/>
      <c r="N33" s="124"/>
      <c r="O33" s="125"/>
      <c r="P33" s="126"/>
      <c r="Q33" s="124"/>
      <c r="R33" s="125"/>
      <c r="S33" s="126"/>
      <c r="T33" s="124"/>
      <c r="U33" s="125"/>
      <c r="V33" s="126"/>
      <c r="W33" s="124"/>
      <c r="X33" s="125"/>
      <c r="Y33" s="126"/>
      <c r="Z33" s="124"/>
      <c r="AA33" s="125"/>
      <c r="AB33" s="126"/>
      <c r="AC33" s="124"/>
      <c r="AD33" s="125"/>
      <c r="AE33" s="126"/>
      <c r="AF33" s="124"/>
      <c r="AG33" s="125"/>
      <c r="AH33" s="126"/>
      <c r="AI33" s="124"/>
      <c r="AJ33" s="125"/>
      <c r="AK33" s="126"/>
      <c r="AL33" s="124"/>
      <c r="AM33" s="125"/>
      <c r="AN33" s="126"/>
      <c r="AO33" s="124"/>
      <c r="AP33" s="125"/>
      <c r="AQ33" s="126"/>
      <c r="AR33" s="124"/>
      <c r="AS33" s="125"/>
      <c r="AT33" s="126"/>
      <c r="AU33" s="124"/>
      <c r="AV33" s="125"/>
      <c r="AW33" s="126"/>
      <c r="AX33" s="124"/>
      <c r="AY33" s="125"/>
      <c r="AZ33" s="126"/>
      <c r="BA33" s="124"/>
      <c r="BB33" s="125"/>
      <c r="BC33" s="126"/>
      <c r="BD33" s="124"/>
      <c r="BE33" s="125"/>
      <c r="BF33" s="126"/>
      <c r="BG33" s="124"/>
      <c r="BH33" s="125"/>
      <c r="BI33" s="126"/>
      <c r="BJ33" s="124"/>
      <c r="BK33" s="125"/>
      <c r="BL33" s="126"/>
      <c r="BM33" s="124"/>
      <c r="BN33" s="125"/>
      <c r="BO33" s="126"/>
      <c r="BP33" s="124"/>
      <c r="BQ33" s="125"/>
      <c r="BR33" s="126"/>
      <c r="BS33" s="124"/>
      <c r="BT33" s="125"/>
      <c r="BU33" s="126"/>
      <c r="BV33" s="124"/>
      <c r="BW33" s="125"/>
      <c r="BX33" s="126"/>
      <c r="BY33" s="174">
        <f t="shared" si="6"/>
        <v>0</v>
      </c>
      <c r="BZ33" s="174" t="e">
        <f>SUM(#REF!,F33,O33,X33,AG33,AP33,AY33,BH33,BQ33)</f>
        <v>#REF!</v>
      </c>
      <c r="CA33" s="174" t="e">
        <f>SUM(#REF!,G33,P33,Y33,AH33,AQ33,AZ33,BI33,BR33)</f>
        <v>#REF!</v>
      </c>
      <c r="CB33" s="174">
        <f t="shared" si="7"/>
        <v>0</v>
      </c>
      <c r="CC33" s="174" t="e">
        <f>SUM(#REF!,I33,R33,AA33,AJ33,AS33,BB33,BK33,BT33)</f>
        <v>#REF!</v>
      </c>
      <c r="CD33" s="174" t="e">
        <f>SUM(#REF!,J33,S33,AB33,AK33,AT33,BC33,BL33,BU33)</f>
        <v>#REF!</v>
      </c>
      <c r="CE33" s="174">
        <f t="shared" si="8"/>
        <v>0</v>
      </c>
      <c r="CF33" s="174">
        <f t="shared" si="10"/>
        <v>0</v>
      </c>
      <c r="CG33" s="174">
        <f t="shared" si="10"/>
        <v>0</v>
      </c>
      <c r="CH33" s="47"/>
    </row>
    <row r="34" spans="3:86" x14ac:dyDescent="0.3">
      <c r="C34" s="42" t="str">
        <f t="shared" si="5"/>
        <v>Change Management Consultant</v>
      </c>
      <c r="D34" s="11" t="s">
        <v>176</v>
      </c>
      <c r="E34" s="124"/>
      <c r="F34" s="125"/>
      <c r="G34" s="126"/>
      <c r="H34" s="124"/>
      <c r="I34" s="125"/>
      <c r="J34" s="126"/>
      <c r="K34" s="124"/>
      <c r="L34" s="125"/>
      <c r="M34" s="126"/>
      <c r="N34" s="124"/>
      <c r="O34" s="125"/>
      <c r="P34" s="126"/>
      <c r="Q34" s="124"/>
      <c r="R34" s="125"/>
      <c r="S34" s="126"/>
      <c r="T34" s="124"/>
      <c r="U34" s="125"/>
      <c r="V34" s="126"/>
      <c r="W34" s="124"/>
      <c r="X34" s="125"/>
      <c r="Y34" s="126"/>
      <c r="Z34" s="124"/>
      <c r="AA34" s="125"/>
      <c r="AB34" s="126"/>
      <c r="AC34" s="124"/>
      <c r="AD34" s="125"/>
      <c r="AE34" s="126"/>
      <c r="AF34" s="124"/>
      <c r="AG34" s="125"/>
      <c r="AH34" s="126"/>
      <c r="AI34" s="124"/>
      <c r="AJ34" s="125"/>
      <c r="AK34" s="126"/>
      <c r="AL34" s="124"/>
      <c r="AM34" s="125"/>
      <c r="AN34" s="126"/>
      <c r="AO34" s="124"/>
      <c r="AP34" s="125"/>
      <c r="AQ34" s="126"/>
      <c r="AR34" s="124"/>
      <c r="AS34" s="125"/>
      <c r="AT34" s="126"/>
      <c r="AU34" s="124"/>
      <c r="AV34" s="125"/>
      <c r="AW34" s="126"/>
      <c r="AX34" s="124"/>
      <c r="AY34" s="125"/>
      <c r="AZ34" s="126"/>
      <c r="BA34" s="124"/>
      <c r="BB34" s="125"/>
      <c r="BC34" s="126"/>
      <c r="BD34" s="124"/>
      <c r="BE34" s="125"/>
      <c r="BF34" s="126"/>
      <c r="BG34" s="124"/>
      <c r="BH34" s="125"/>
      <c r="BI34" s="126"/>
      <c r="BJ34" s="124"/>
      <c r="BK34" s="125"/>
      <c r="BL34" s="126"/>
      <c r="BM34" s="124"/>
      <c r="BN34" s="125"/>
      <c r="BO34" s="126"/>
      <c r="BP34" s="124"/>
      <c r="BQ34" s="125"/>
      <c r="BR34" s="126"/>
      <c r="BS34" s="124"/>
      <c r="BT34" s="125"/>
      <c r="BU34" s="126"/>
      <c r="BV34" s="124"/>
      <c r="BW34" s="125"/>
      <c r="BX34" s="126"/>
      <c r="BY34" s="174">
        <f t="shared" si="6"/>
        <v>0</v>
      </c>
      <c r="BZ34" s="174" t="e">
        <f>SUM(#REF!,F34,O34,X34,AG34,AP34,AY34,BH34,BQ34)</f>
        <v>#REF!</v>
      </c>
      <c r="CA34" s="174" t="e">
        <f>SUM(#REF!,G34,P34,Y34,AH34,AQ34,AZ34,BI34,BR34)</f>
        <v>#REF!</v>
      </c>
      <c r="CB34" s="174">
        <f t="shared" si="7"/>
        <v>0</v>
      </c>
      <c r="CC34" s="174" t="e">
        <f>SUM(#REF!,I34,R34,AA34,AJ34,AS34,BB34,BK34,BT34)</f>
        <v>#REF!</v>
      </c>
      <c r="CD34" s="174" t="e">
        <f>SUM(#REF!,J34,S34,AB34,AK34,AT34,BC34,BL34,BU34)</f>
        <v>#REF!</v>
      </c>
      <c r="CE34" s="174">
        <f t="shared" si="8"/>
        <v>0</v>
      </c>
      <c r="CF34" s="174">
        <f t="shared" si="10"/>
        <v>0</v>
      </c>
      <c r="CG34" s="174">
        <f t="shared" si="10"/>
        <v>0</v>
      </c>
      <c r="CH34" s="47"/>
    </row>
    <row r="35" spans="3:86" x14ac:dyDescent="0.3">
      <c r="C35" s="42" t="str">
        <f t="shared" si="5"/>
        <v>Change Management Consultant</v>
      </c>
      <c r="D35" s="11" t="s">
        <v>115</v>
      </c>
      <c r="E35" s="124"/>
      <c r="F35" s="125"/>
      <c r="G35" s="126"/>
      <c r="H35" s="124"/>
      <c r="I35" s="125"/>
      <c r="J35" s="126"/>
      <c r="K35" s="124"/>
      <c r="L35" s="125"/>
      <c r="M35" s="126"/>
      <c r="N35" s="124"/>
      <c r="O35" s="125"/>
      <c r="P35" s="126"/>
      <c r="Q35" s="124"/>
      <c r="R35" s="125"/>
      <c r="S35" s="126"/>
      <c r="T35" s="124"/>
      <c r="U35" s="125"/>
      <c r="V35" s="126"/>
      <c r="W35" s="124"/>
      <c r="X35" s="125"/>
      <c r="Y35" s="126"/>
      <c r="Z35" s="124"/>
      <c r="AA35" s="125"/>
      <c r="AB35" s="126"/>
      <c r="AC35" s="124"/>
      <c r="AD35" s="125"/>
      <c r="AE35" s="126"/>
      <c r="AF35" s="124"/>
      <c r="AG35" s="125"/>
      <c r="AH35" s="126"/>
      <c r="AI35" s="124"/>
      <c r="AJ35" s="125"/>
      <c r="AK35" s="126"/>
      <c r="AL35" s="124"/>
      <c r="AM35" s="125"/>
      <c r="AN35" s="126"/>
      <c r="AO35" s="124"/>
      <c r="AP35" s="125"/>
      <c r="AQ35" s="126"/>
      <c r="AR35" s="124"/>
      <c r="AS35" s="125"/>
      <c r="AT35" s="126"/>
      <c r="AU35" s="124"/>
      <c r="AV35" s="125"/>
      <c r="AW35" s="126"/>
      <c r="AX35" s="124"/>
      <c r="AY35" s="125"/>
      <c r="AZ35" s="126"/>
      <c r="BA35" s="124"/>
      <c r="BB35" s="125"/>
      <c r="BC35" s="126"/>
      <c r="BD35" s="124"/>
      <c r="BE35" s="125"/>
      <c r="BF35" s="126"/>
      <c r="BG35" s="124"/>
      <c r="BH35" s="125"/>
      <c r="BI35" s="126"/>
      <c r="BJ35" s="124"/>
      <c r="BK35" s="125"/>
      <c r="BL35" s="126"/>
      <c r="BM35" s="124"/>
      <c r="BN35" s="125"/>
      <c r="BO35" s="126"/>
      <c r="BP35" s="124"/>
      <c r="BQ35" s="125"/>
      <c r="BR35" s="126"/>
      <c r="BS35" s="124"/>
      <c r="BT35" s="125"/>
      <c r="BU35" s="126"/>
      <c r="BV35" s="124"/>
      <c r="BW35" s="125"/>
      <c r="BX35" s="126"/>
      <c r="BY35" s="174">
        <f t="shared" si="6"/>
        <v>0</v>
      </c>
      <c r="BZ35" s="174" t="e">
        <f>SUM(#REF!,F35,O35,X35,AG35,AP35,AY35,BH35,BQ35)</f>
        <v>#REF!</v>
      </c>
      <c r="CA35" s="174" t="e">
        <f>SUM(#REF!,G35,P35,Y35,AH35,AQ35,AZ35,BI35,BR35)</f>
        <v>#REF!</v>
      </c>
      <c r="CB35" s="174">
        <f t="shared" si="7"/>
        <v>0</v>
      </c>
      <c r="CC35" s="174" t="e">
        <f>SUM(#REF!,I35,R35,AA35,AJ35,AS35,BB35,BK35,BT35)</f>
        <v>#REF!</v>
      </c>
      <c r="CD35" s="174" t="e">
        <f>SUM(#REF!,J35,S35,AB35,AK35,AT35,BC35,BL35,BU35)</f>
        <v>#REF!</v>
      </c>
      <c r="CE35" s="174">
        <f t="shared" si="8"/>
        <v>0</v>
      </c>
      <c r="CF35" s="174">
        <f t="shared" si="10"/>
        <v>0</v>
      </c>
      <c r="CG35" s="174">
        <f t="shared" si="10"/>
        <v>0</v>
      </c>
      <c r="CH35" s="47"/>
    </row>
    <row r="36" spans="3:86" x14ac:dyDescent="0.3">
      <c r="C36" s="42" t="str">
        <f t="shared" si="5"/>
        <v>Change Management Consultant</v>
      </c>
      <c r="D36" s="11" t="s">
        <v>117</v>
      </c>
      <c r="E36" s="124"/>
      <c r="F36" s="125"/>
      <c r="G36" s="126"/>
      <c r="H36" s="124"/>
      <c r="I36" s="125"/>
      <c r="J36" s="126"/>
      <c r="K36" s="124"/>
      <c r="L36" s="125"/>
      <c r="M36" s="126"/>
      <c r="N36" s="124"/>
      <c r="O36" s="125"/>
      <c r="P36" s="126"/>
      <c r="Q36" s="124"/>
      <c r="R36" s="125"/>
      <c r="S36" s="126"/>
      <c r="T36" s="124"/>
      <c r="U36" s="125"/>
      <c r="V36" s="126"/>
      <c r="W36" s="124"/>
      <c r="X36" s="125"/>
      <c r="Y36" s="126"/>
      <c r="Z36" s="124"/>
      <c r="AA36" s="125"/>
      <c r="AB36" s="126"/>
      <c r="AC36" s="124"/>
      <c r="AD36" s="125"/>
      <c r="AE36" s="126"/>
      <c r="AF36" s="124"/>
      <c r="AG36" s="125"/>
      <c r="AH36" s="126"/>
      <c r="AI36" s="124"/>
      <c r="AJ36" s="125"/>
      <c r="AK36" s="126"/>
      <c r="AL36" s="124"/>
      <c r="AM36" s="125"/>
      <c r="AN36" s="126"/>
      <c r="AO36" s="124"/>
      <c r="AP36" s="125"/>
      <c r="AQ36" s="126"/>
      <c r="AR36" s="124"/>
      <c r="AS36" s="125"/>
      <c r="AT36" s="126"/>
      <c r="AU36" s="124"/>
      <c r="AV36" s="125"/>
      <c r="AW36" s="126"/>
      <c r="AX36" s="124"/>
      <c r="AY36" s="125"/>
      <c r="AZ36" s="126"/>
      <c r="BA36" s="124"/>
      <c r="BB36" s="125"/>
      <c r="BC36" s="126"/>
      <c r="BD36" s="124"/>
      <c r="BE36" s="125"/>
      <c r="BF36" s="126"/>
      <c r="BG36" s="124"/>
      <c r="BH36" s="125"/>
      <c r="BI36" s="126"/>
      <c r="BJ36" s="124"/>
      <c r="BK36" s="125"/>
      <c r="BL36" s="126"/>
      <c r="BM36" s="124"/>
      <c r="BN36" s="125"/>
      <c r="BO36" s="126"/>
      <c r="BP36" s="124"/>
      <c r="BQ36" s="125"/>
      <c r="BR36" s="126"/>
      <c r="BS36" s="124"/>
      <c r="BT36" s="125"/>
      <c r="BU36" s="126"/>
      <c r="BV36" s="124"/>
      <c r="BW36" s="125"/>
      <c r="BX36" s="126"/>
      <c r="BY36" s="174">
        <f t="shared" si="6"/>
        <v>0</v>
      </c>
      <c r="BZ36" s="174" t="e">
        <f>SUM(#REF!,F36,O36,X36,AG36,AP36,AY36,BH36,BQ36)</f>
        <v>#REF!</v>
      </c>
      <c r="CA36" s="174" t="e">
        <f>SUM(#REF!,G36,P36,Y36,AH36,AQ36,AZ36,BI36,BR36)</f>
        <v>#REF!</v>
      </c>
      <c r="CB36" s="174">
        <f t="shared" si="7"/>
        <v>0</v>
      </c>
      <c r="CC36" s="174" t="e">
        <f>SUM(#REF!,I36,R36,AA36,AJ36,AS36,BB36,BK36,BT36)</f>
        <v>#REF!</v>
      </c>
      <c r="CD36" s="174" t="e">
        <f>SUM(#REF!,J36,S36,AB36,AK36,AT36,BC36,BL36,BU36)</f>
        <v>#REF!</v>
      </c>
      <c r="CE36" s="174">
        <f t="shared" si="8"/>
        <v>0</v>
      </c>
      <c r="CF36" s="174">
        <f t="shared" si="10"/>
        <v>0</v>
      </c>
      <c r="CG36" s="174">
        <f t="shared" si="10"/>
        <v>0</v>
      </c>
      <c r="CH36" s="47"/>
    </row>
    <row r="37" spans="3:86" x14ac:dyDescent="0.3">
      <c r="C37" s="42" t="str">
        <f t="shared" si="5"/>
        <v>Change Management Consultant</v>
      </c>
      <c r="D37" s="11" t="s">
        <v>177</v>
      </c>
      <c r="E37" s="124"/>
      <c r="F37" s="125"/>
      <c r="G37" s="126"/>
      <c r="H37" s="124"/>
      <c r="I37" s="125"/>
      <c r="J37" s="126"/>
      <c r="K37" s="124"/>
      <c r="L37" s="125"/>
      <c r="M37" s="126"/>
      <c r="N37" s="124"/>
      <c r="O37" s="125"/>
      <c r="P37" s="126"/>
      <c r="Q37" s="124"/>
      <c r="R37" s="125"/>
      <c r="S37" s="126"/>
      <c r="T37" s="124"/>
      <c r="U37" s="125"/>
      <c r="V37" s="126"/>
      <c r="W37" s="124"/>
      <c r="X37" s="125"/>
      <c r="Y37" s="126"/>
      <c r="Z37" s="124"/>
      <c r="AA37" s="125"/>
      <c r="AB37" s="126"/>
      <c r="AC37" s="124"/>
      <c r="AD37" s="125"/>
      <c r="AE37" s="126"/>
      <c r="AF37" s="124"/>
      <c r="AG37" s="125"/>
      <c r="AH37" s="126"/>
      <c r="AI37" s="124"/>
      <c r="AJ37" s="125"/>
      <c r="AK37" s="126"/>
      <c r="AL37" s="124"/>
      <c r="AM37" s="125"/>
      <c r="AN37" s="126"/>
      <c r="AO37" s="124"/>
      <c r="AP37" s="125"/>
      <c r="AQ37" s="126"/>
      <c r="AR37" s="124"/>
      <c r="AS37" s="125"/>
      <c r="AT37" s="126"/>
      <c r="AU37" s="124"/>
      <c r="AV37" s="125"/>
      <c r="AW37" s="126"/>
      <c r="AX37" s="124"/>
      <c r="AY37" s="125"/>
      <c r="AZ37" s="126"/>
      <c r="BA37" s="124"/>
      <c r="BB37" s="125"/>
      <c r="BC37" s="126"/>
      <c r="BD37" s="124"/>
      <c r="BE37" s="125"/>
      <c r="BF37" s="126"/>
      <c r="BG37" s="124"/>
      <c r="BH37" s="125"/>
      <c r="BI37" s="126"/>
      <c r="BJ37" s="124"/>
      <c r="BK37" s="125"/>
      <c r="BL37" s="126"/>
      <c r="BM37" s="124"/>
      <c r="BN37" s="125"/>
      <c r="BO37" s="126"/>
      <c r="BP37" s="124"/>
      <c r="BQ37" s="125"/>
      <c r="BR37" s="126"/>
      <c r="BS37" s="124"/>
      <c r="BT37" s="125"/>
      <c r="BU37" s="126"/>
      <c r="BV37" s="124"/>
      <c r="BW37" s="125"/>
      <c r="BX37" s="126"/>
      <c r="BY37" s="174">
        <f t="shared" si="6"/>
        <v>0</v>
      </c>
      <c r="BZ37" s="174" t="e">
        <f>SUM(#REF!,F37,O37,X37,AG37,AP37,AY37,BH37,BQ37)</f>
        <v>#REF!</v>
      </c>
      <c r="CA37" s="174" t="e">
        <f>SUM(#REF!,G37,P37,Y37,AH37,AQ37,AZ37,BI37,BR37)</f>
        <v>#REF!</v>
      </c>
      <c r="CB37" s="174">
        <f t="shared" si="7"/>
        <v>0</v>
      </c>
      <c r="CC37" s="174" t="e">
        <f>SUM(#REF!,I37,R37,AA37,AJ37,AS37,BB37,BK37,BT37)</f>
        <v>#REF!</v>
      </c>
      <c r="CD37" s="174" t="e">
        <f>SUM(#REF!,J37,S37,AB37,AK37,AT37,BC37,BL37,BU37)</f>
        <v>#REF!</v>
      </c>
      <c r="CE37" s="174">
        <f t="shared" si="8"/>
        <v>0</v>
      </c>
      <c r="CF37" s="174">
        <f t="shared" si="10"/>
        <v>0</v>
      </c>
      <c r="CG37" s="174">
        <f t="shared" si="10"/>
        <v>0</v>
      </c>
      <c r="CH37" s="47"/>
    </row>
    <row r="38" spans="3:86" ht="16.2" thickBot="1" x14ac:dyDescent="0.35">
      <c r="C38" s="107" t="str">
        <f t="shared" si="5"/>
        <v>Change Management Consultant</v>
      </c>
      <c r="D38" s="17" t="s">
        <v>116</v>
      </c>
      <c r="E38" s="150"/>
      <c r="F38" s="151"/>
      <c r="G38" s="152"/>
      <c r="H38" s="150"/>
      <c r="I38" s="151"/>
      <c r="J38" s="152"/>
      <c r="K38" s="150"/>
      <c r="L38" s="151"/>
      <c r="M38" s="152"/>
      <c r="N38" s="150"/>
      <c r="O38" s="151"/>
      <c r="P38" s="152"/>
      <c r="Q38" s="150"/>
      <c r="R38" s="151"/>
      <c r="S38" s="152"/>
      <c r="T38" s="150"/>
      <c r="U38" s="151"/>
      <c r="V38" s="152"/>
      <c r="W38" s="150"/>
      <c r="X38" s="151"/>
      <c r="Y38" s="152"/>
      <c r="Z38" s="150"/>
      <c r="AA38" s="151"/>
      <c r="AB38" s="152"/>
      <c r="AC38" s="150"/>
      <c r="AD38" s="151"/>
      <c r="AE38" s="152"/>
      <c r="AF38" s="150"/>
      <c r="AG38" s="151"/>
      <c r="AH38" s="152"/>
      <c r="AI38" s="150"/>
      <c r="AJ38" s="151"/>
      <c r="AK38" s="152"/>
      <c r="AL38" s="150"/>
      <c r="AM38" s="151"/>
      <c r="AN38" s="152"/>
      <c r="AO38" s="150"/>
      <c r="AP38" s="151"/>
      <c r="AQ38" s="152"/>
      <c r="AR38" s="150"/>
      <c r="AS38" s="151"/>
      <c r="AT38" s="152"/>
      <c r="AU38" s="150"/>
      <c r="AV38" s="151"/>
      <c r="AW38" s="152"/>
      <c r="AX38" s="150"/>
      <c r="AY38" s="151"/>
      <c r="AZ38" s="152"/>
      <c r="BA38" s="150"/>
      <c r="BB38" s="151"/>
      <c r="BC38" s="152"/>
      <c r="BD38" s="150"/>
      <c r="BE38" s="151"/>
      <c r="BF38" s="152"/>
      <c r="BG38" s="150"/>
      <c r="BH38" s="151"/>
      <c r="BI38" s="152"/>
      <c r="BJ38" s="150"/>
      <c r="BK38" s="151"/>
      <c r="BL38" s="152"/>
      <c r="BM38" s="150"/>
      <c r="BN38" s="151"/>
      <c r="BO38" s="152"/>
      <c r="BP38" s="150"/>
      <c r="BQ38" s="151"/>
      <c r="BR38" s="152"/>
      <c r="BS38" s="150"/>
      <c r="BT38" s="151"/>
      <c r="BU38" s="152"/>
      <c r="BV38" s="150"/>
      <c r="BW38" s="151"/>
      <c r="BX38" s="152"/>
      <c r="BY38" s="175">
        <f t="shared" si="6"/>
        <v>0</v>
      </c>
      <c r="BZ38" s="175" t="e">
        <f>SUM(#REF!,F38,O38,X38,AG38,AP38,AY38,BH38,BQ38)</f>
        <v>#REF!</v>
      </c>
      <c r="CA38" s="175" t="e">
        <f>SUM(#REF!,G38,P38,Y38,AH38,AQ38,AZ38,BI38,BR38)</f>
        <v>#REF!</v>
      </c>
      <c r="CB38" s="175">
        <f t="shared" si="7"/>
        <v>0</v>
      </c>
      <c r="CC38" s="175" t="e">
        <f>SUM(#REF!,I38,R38,AA38,AJ38,AS38,BB38,BK38,BT38)</f>
        <v>#REF!</v>
      </c>
      <c r="CD38" s="175" t="e">
        <f>SUM(#REF!,J38,S38,AB38,AK38,AT38,BC38,BL38,BU38)</f>
        <v>#REF!</v>
      </c>
      <c r="CE38" s="175">
        <f t="shared" si="8"/>
        <v>0</v>
      </c>
      <c r="CF38" s="175">
        <f t="shared" si="10"/>
        <v>0</v>
      </c>
      <c r="CG38" s="175">
        <f t="shared" si="10"/>
        <v>0</v>
      </c>
      <c r="CH38" s="47"/>
    </row>
    <row r="39" spans="3:86" x14ac:dyDescent="0.3">
      <c r="C39" s="14" t="str">
        <f>'Long Term Rates'!C15</f>
        <v>Contract Manager</v>
      </c>
      <c r="D39" s="15" t="s">
        <v>174</v>
      </c>
      <c r="E39" s="124"/>
      <c r="F39" s="125"/>
      <c r="G39" s="126"/>
      <c r="H39" s="124"/>
      <c r="I39" s="125"/>
      <c r="J39" s="126"/>
      <c r="K39" s="124"/>
      <c r="L39" s="125"/>
      <c r="M39" s="126"/>
      <c r="N39" s="124"/>
      <c r="O39" s="125"/>
      <c r="P39" s="126"/>
      <c r="Q39" s="124"/>
      <c r="R39" s="125"/>
      <c r="S39" s="126"/>
      <c r="T39" s="124"/>
      <c r="U39" s="125"/>
      <c r="V39" s="126"/>
      <c r="W39" s="124"/>
      <c r="X39" s="125"/>
      <c r="Y39" s="126"/>
      <c r="Z39" s="124"/>
      <c r="AA39" s="125"/>
      <c r="AB39" s="126"/>
      <c r="AC39" s="124"/>
      <c r="AD39" s="125"/>
      <c r="AE39" s="126"/>
      <c r="AF39" s="124"/>
      <c r="AG39" s="125"/>
      <c r="AH39" s="126"/>
      <c r="AI39" s="124"/>
      <c r="AJ39" s="125"/>
      <c r="AK39" s="126"/>
      <c r="AL39" s="124"/>
      <c r="AM39" s="125"/>
      <c r="AN39" s="126"/>
      <c r="AO39" s="124"/>
      <c r="AP39" s="125"/>
      <c r="AQ39" s="126"/>
      <c r="AR39" s="124"/>
      <c r="AS39" s="125"/>
      <c r="AT39" s="126"/>
      <c r="AU39" s="124"/>
      <c r="AV39" s="125"/>
      <c r="AW39" s="126"/>
      <c r="AX39" s="124"/>
      <c r="AY39" s="125"/>
      <c r="AZ39" s="126"/>
      <c r="BA39" s="124"/>
      <c r="BB39" s="125"/>
      <c r="BC39" s="126"/>
      <c r="BD39" s="124"/>
      <c r="BE39" s="125"/>
      <c r="BF39" s="126"/>
      <c r="BG39" s="124"/>
      <c r="BH39" s="125"/>
      <c r="BI39" s="126"/>
      <c r="BJ39" s="124"/>
      <c r="BK39" s="125"/>
      <c r="BL39" s="126"/>
      <c r="BM39" s="124"/>
      <c r="BN39" s="125"/>
      <c r="BO39" s="126"/>
      <c r="BP39" s="124"/>
      <c r="BQ39" s="125"/>
      <c r="BR39" s="126"/>
      <c r="BS39" s="124"/>
      <c r="BT39" s="125"/>
      <c r="BU39" s="126"/>
      <c r="BV39" s="124"/>
      <c r="BW39" s="125"/>
      <c r="BX39" s="126"/>
      <c r="BY39" s="176">
        <f t="shared" si="6"/>
        <v>0</v>
      </c>
      <c r="BZ39" s="176" t="e">
        <f>SUM(#REF!,F39,O39,X39,AG39,AP39,AY39,BH39,BQ39)</f>
        <v>#REF!</v>
      </c>
      <c r="CA39" s="176" t="e">
        <f>SUM(#REF!,G39,P39,Y39,AH39,AQ39,AZ39,BI39,BR39)</f>
        <v>#REF!</v>
      </c>
      <c r="CB39" s="176">
        <f t="shared" si="7"/>
        <v>0</v>
      </c>
      <c r="CC39" s="176" t="e">
        <f>SUM(#REF!,I39,R39,AA39,AJ39,AS39,BB39,BK39,BT39)</f>
        <v>#REF!</v>
      </c>
      <c r="CD39" s="176" t="e">
        <f>SUM(#REF!,J39,S39,AB39,AK39,AT39,BC39,BL39,BU39)</f>
        <v>#REF!</v>
      </c>
      <c r="CE39" s="176">
        <f t="shared" si="8"/>
        <v>0</v>
      </c>
      <c r="CF39" s="176">
        <f t="shared" si="10"/>
        <v>0</v>
      </c>
      <c r="CG39" s="176">
        <f t="shared" si="10"/>
        <v>0</v>
      </c>
      <c r="CH39" s="47"/>
    </row>
    <row r="40" spans="3:86" x14ac:dyDescent="0.3">
      <c r="C40" s="13" t="str">
        <f t="shared" si="5"/>
        <v>Contract Manager</v>
      </c>
      <c r="D40" s="11" t="s">
        <v>175</v>
      </c>
      <c r="E40" s="124"/>
      <c r="F40" s="125"/>
      <c r="G40" s="126"/>
      <c r="H40" s="124"/>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26"/>
      <c r="AI40" s="124"/>
      <c r="AJ40" s="125"/>
      <c r="AK40" s="126"/>
      <c r="AL40" s="124"/>
      <c r="AM40" s="125"/>
      <c r="AN40" s="126"/>
      <c r="AO40" s="124"/>
      <c r="AP40" s="125"/>
      <c r="AQ40" s="126"/>
      <c r="AR40" s="124"/>
      <c r="AS40" s="125"/>
      <c r="AT40" s="126"/>
      <c r="AU40" s="124"/>
      <c r="AV40" s="125"/>
      <c r="AW40" s="126"/>
      <c r="AX40" s="124"/>
      <c r="AY40" s="125"/>
      <c r="AZ40" s="126"/>
      <c r="BA40" s="124"/>
      <c r="BB40" s="125"/>
      <c r="BC40" s="126"/>
      <c r="BD40" s="124"/>
      <c r="BE40" s="125"/>
      <c r="BF40" s="126"/>
      <c r="BG40" s="124"/>
      <c r="BH40" s="125"/>
      <c r="BI40" s="126"/>
      <c r="BJ40" s="124"/>
      <c r="BK40" s="125"/>
      <c r="BL40" s="126"/>
      <c r="BM40" s="124"/>
      <c r="BN40" s="125"/>
      <c r="BO40" s="126"/>
      <c r="BP40" s="124"/>
      <c r="BQ40" s="125"/>
      <c r="BR40" s="126"/>
      <c r="BS40" s="124"/>
      <c r="BT40" s="125"/>
      <c r="BU40" s="126"/>
      <c r="BV40" s="124"/>
      <c r="BW40" s="125"/>
      <c r="BX40" s="126"/>
      <c r="BY40" s="174">
        <f t="shared" si="6"/>
        <v>0</v>
      </c>
      <c r="BZ40" s="174" t="e">
        <f>SUM(#REF!,F40,O40,X40,AG40,AP40,AY40,BH40,BQ40)</f>
        <v>#REF!</v>
      </c>
      <c r="CA40" s="174" t="e">
        <f>SUM(#REF!,G40,P40,Y40,AH40,AQ40,AZ40,BI40,BR40)</f>
        <v>#REF!</v>
      </c>
      <c r="CB40" s="174">
        <f t="shared" si="7"/>
        <v>0</v>
      </c>
      <c r="CC40" s="174" t="e">
        <f>SUM(#REF!,I40,R40,AA40,AJ40,AS40,BB40,BK40,BT40)</f>
        <v>#REF!</v>
      </c>
      <c r="CD40" s="174" t="e">
        <f>SUM(#REF!,J40,S40,AB40,AK40,AT40,BC40,BL40,BU40)</f>
        <v>#REF!</v>
      </c>
      <c r="CE40" s="174">
        <f t="shared" si="8"/>
        <v>0</v>
      </c>
      <c r="CF40" s="174">
        <f t="shared" si="10"/>
        <v>0</v>
      </c>
      <c r="CG40" s="174">
        <f t="shared" si="10"/>
        <v>0</v>
      </c>
      <c r="CH40" s="47"/>
    </row>
    <row r="41" spans="3:86" x14ac:dyDescent="0.3">
      <c r="C41" s="13" t="str">
        <f t="shared" si="5"/>
        <v>Contract Manager</v>
      </c>
      <c r="D41" s="11" t="s">
        <v>176</v>
      </c>
      <c r="E41" s="124"/>
      <c r="F41" s="125"/>
      <c r="G41" s="126"/>
      <c r="H41" s="124"/>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26"/>
      <c r="AI41" s="124"/>
      <c r="AJ41" s="125"/>
      <c r="AK41" s="126"/>
      <c r="AL41" s="124"/>
      <c r="AM41" s="125"/>
      <c r="AN41" s="126"/>
      <c r="AO41" s="124"/>
      <c r="AP41" s="125"/>
      <c r="AQ41" s="126"/>
      <c r="AR41" s="124"/>
      <c r="AS41" s="125"/>
      <c r="AT41" s="126"/>
      <c r="AU41" s="124"/>
      <c r="AV41" s="125"/>
      <c r="AW41" s="126"/>
      <c r="AX41" s="124"/>
      <c r="AY41" s="125"/>
      <c r="AZ41" s="126"/>
      <c r="BA41" s="124"/>
      <c r="BB41" s="125"/>
      <c r="BC41" s="126"/>
      <c r="BD41" s="124"/>
      <c r="BE41" s="125"/>
      <c r="BF41" s="126"/>
      <c r="BG41" s="124"/>
      <c r="BH41" s="125"/>
      <c r="BI41" s="126"/>
      <c r="BJ41" s="124"/>
      <c r="BK41" s="125"/>
      <c r="BL41" s="126"/>
      <c r="BM41" s="124"/>
      <c r="BN41" s="125"/>
      <c r="BO41" s="126"/>
      <c r="BP41" s="124"/>
      <c r="BQ41" s="125"/>
      <c r="BR41" s="126"/>
      <c r="BS41" s="124"/>
      <c r="BT41" s="125"/>
      <c r="BU41" s="126"/>
      <c r="BV41" s="124"/>
      <c r="BW41" s="125"/>
      <c r="BX41" s="126"/>
      <c r="BY41" s="174">
        <f t="shared" si="6"/>
        <v>0</v>
      </c>
      <c r="BZ41" s="174" t="e">
        <f>SUM(#REF!,F41,O41,X41,AG41,AP41,AY41,BH41,BQ41)</f>
        <v>#REF!</v>
      </c>
      <c r="CA41" s="174" t="e">
        <f>SUM(#REF!,G41,P41,Y41,AH41,AQ41,AZ41,BI41,BR41)</f>
        <v>#REF!</v>
      </c>
      <c r="CB41" s="174">
        <f t="shared" si="7"/>
        <v>0</v>
      </c>
      <c r="CC41" s="174" t="e">
        <f>SUM(#REF!,I41,R41,AA41,AJ41,AS41,BB41,BK41,BT41)</f>
        <v>#REF!</v>
      </c>
      <c r="CD41" s="174" t="e">
        <f>SUM(#REF!,J41,S41,AB41,AK41,AT41,BC41,BL41,BU41)</f>
        <v>#REF!</v>
      </c>
      <c r="CE41" s="174">
        <f t="shared" si="8"/>
        <v>0</v>
      </c>
      <c r="CF41" s="174">
        <f t="shared" si="10"/>
        <v>0</v>
      </c>
      <c r="CG41" s="174">
        <f t="shared" si="10"/>
        <v>0</v>
      </c>
      <c r="CH41" s="47"/>
    </row>
    <row r="42" spans="3:86" x14ac:dyDescent="0.3">
      <c r="C42" s="13" t="str">
        <f t="shared" si="5"/>
        <v>Contract Manager</v>
      </c>
      <c r="D42" s="11" t="s">
        <v>115</v>
      </c>
      <c r="E42" s="124"/>
      <c r="F42" s="125"/>
      <c r="G42" s="126"/>
      <c r="H42" s="124"/>
      <c r="I42" s="125"/>
      <c r="J42" s="126"/>
      <c r="K42" s="124"/>
      <c r="L42" s="125"/>
      <c r="M42" s="126"/>
      <c r="N42" s="124"/>
      <c r="O42" s="125"/>
      <c r="P42" s="126"/>
      <c r="Q42" s="124"/>
      <c r="R42" s="125"/>
      <c r="S42" s="126"/>
      <c r="T42" s="124"/>
      <c r="U42" s="125"/>
      <c r="V42" s="126"/>
      <c r="W42" s="124"/>
      <c r="X42" s="125"/>
      <c r="Y42" s="126"/>
      <c r="Z42" s="124"/>
      <c r="AA42" s="125"/>
      <c r="AB42" s="126"/>
      <c r="AC42" s="124"/>
      <c r="AD42" s="125"/>
      <c r="AE42" s="126"/>
      <c r="AF42" s="124"/>
      <c r="AG42" s="125"/>
      <c r="AH42" s="126"/>
      <c r="AI42" s="124"/>
      <c r="AJ42" s="125"/>
      <c r="AK42" s="126"/>
      <c r="AL42" s="124"/>
      <c r="AM42" s="125"/>
      <c r="AN42" s="126"/>
      <c r="AO42" s="124"/>
      <c r="AP42" s="125"/>
      <c r="AQ42" s="126"/>
      <c r="AR42" s="124"/>
      <c r="AS42" s="125"/>
      <c r="AT42" s="126"/>
      <c r="AU42" s="124"/>
      <c r="AV42" s="125"/>
      <c r="AW42" s="126"/>
      <c r="AX42" s="124"/>
      <c r="AY42" s="125"/>
      <c r="AZ42" s="126"/>
      <c r="BA42" s="124"/>
      <c r="BB42" s="125"/>
      <c r="BC42" s="126"/>
      <c r="BD42" s="124"/>
      <c r="BE42" s="125"/>
      <c r="BF42" s="126"/>
      <c r="BG42" s="124"/>
      <c r="BH42" s="125"/>
      <c r="BI42" s="126"/>
      <c r="BJ42" s="124"/>
      <c r="BK42" s="125"/>
      <c r="BL42" s="126"/>
      <c r="BM42" s="124"/>
      <c r="BN42" s="125"/>
      <c r="BO42" s="126"/>
      <c r="BP42" s="124"/>
      <c r="BQ42" s="125"/>
      <c r="BR42" s="126"/>
      <c r="BS42" s="124"/>
      <c r="BT42" s="125"/>
      <c r="BU42" s="126"/>
      <c r="BV42" s="124"/>
      <c r="BW42" s="125"/>
      <c r="BX42" s="126"/>
      <c r="BY42" s="174">
        <f t="shared" si="6"/>
        <v>0</v>
      </c>
      <c r="BZ42" s="174" t="e">
        <f>SUM(#REF!,F42,O42,X42,AG42,AP42,AY42,BH42,BQ42)</f>
        <v>#REF!</v>
      </c>
      <c r="CA42" s="174" t="e">
        <f>SUM(#REF!,G42,P42,Y42,AH42,AQ42,AZ42,BI42,BR42)</f>
        <v>#REF!</v>
      </c>
      <c r="CB42" s="174">
        <f t="shared" si="7"/>
        <v>0</v>
      </c>
      <c r="CC42" s="174" t="e">
        <f>SUM(#REF!,I42,R42,AA42,AJ42,AS42,BB42,BK42,BT42)</f>
        <v>#REF!</v>
      </c>
      <c r="CD42" s="174" t="e">
        <f>SUM(#REF!,J42,S42,AB42,AK42,AT42,BC42,BL42,BU42)</f>
        <v>#REF!</v>
      </c>
      <c r="CE42" s="174">
        <f t="shared" si="8"/>
        <v>0</v>
      </c>
      <c r="CF42" s="174">
        <f t="shared" si="10"/>
        <v>0</v>
      </c>
      <c r="CG42" s="174">
        <f t="shared" si="10"/>
        <v>0</v>
      </c>
      <c r="CH42" s="47"/>
    </row>
    <row r="43" spans="3:86" x14ac:dyDescent="0.3">
      <c r="C43" s="13" t="str">
        <f t="shared" si="5"/>
        <v>Contract Manager</v>
      </c>
      <c r="D43" s="11" t="s">
        <v>117</v>
      </c>
      <c r="E43" s="124"/>
      <c r="F43" s="125"/>
      <c r="G43" s="126"/>
      <c r="H43" s="124"/>
      <c r="I43" s="125"/>
      <c r="J43" s="126"/>
      <c r="K43" s="124"/>
      <c r="L43" s="125"/>
      <c r="M43" s="126"/>
      <c r="N43" s="124"/>
      <c r="O43" s="125"/>
      <c r="P43" s="126"/>
      <c r="Q43" s="124"/>
      <c r="R43" s="125"/>
      <c r="S43" s="126"/>
      <c r="T43" s="124"/>
      <c r="U43" s="125"/>
      <c r="V43" s="126"/>
      <c r="W43" s="124"/>
      <c r="X43" s="125"/>
      <c r="Y43" s="126"/>
      <c r="Z43" s="124"/>
      <c r="AA43" s="125"/>
      <c r="AB43" s="126"/>
      <c r="AC43" s="124"/>
      <c r="AD43" s="125"/>
      <c r="AE43" s="126"/>
      <c r="AF43" s="124"/>
      <c r="AG43" s="125"/>
      <c r="AH43" s="126"/>
      <c r="AI43" s="124"/>
      <c r="AJ43" s="125"/>
      <c r="AK43" s="126"/>
      <c r="AL43" s="124"/>
      <c r="AM43" s="125"/>
      <c r="AN43" s="126"/>
      <c r="AO43" s="124"/>
      <c r="AP43" s="125"/>
      <c r="AQ43" s="126"/>
      <c r="AR43" s="124"/>
      <c r="AS43" s="125"/>
      <c r="AT43" s="126"/>
      <c r="AU43" s="124"/>
      <c r="AV43" s="125"/>
      <c r="AW43" s="126"/>
      <c r="AX43" s="124"/>
      <c r="AY43" s="125"/>
      <c r="AZ43" s="126"/>
      <c r="BA43" s="124"/>
      <c r="BB43" s="125"/>
      <c r="BC43" s="126"/>
      <c r="BD43" s="124"/>
      <c r="BE43" s="125"/>
      <c r="BF43" s="126"/>
      <c r="BG43" s="124"/>
      <c r="BH43" s="125"/>
      <c r="BI43" s="126"/>
      <c r="BJ43" s="124"/>
      <c r="BK43" s="125"/>
      <c r="BL43" s="126"/>
      <c r="BM43" s="124"/>
      <c r="BN43" s="125"/>
      <c r="BO43" s="126"/>
      <c r="BP43" s="124"/>
      <c r="BQ43" s="125"/>
      <c r="BR43" s="126"/>
      <c r="BS43" s="124"/>
      <c r="BT43" s="125"/>
      <c r="BU43" s="126"/>
      <c r="BV43" s="124"/>
      <c r="BW43" s="125"/>
      <c r="BX43" s="126"/>
      <c r="BY43" s="174">
        <f t="shared" si="6"/>
        <v>0</v>
      </c>
      <c r="BZ43" s="174" t="e">
        <f>SUM(#REF!,F43,O43,X43,AG43,AP43,AY43,BH43,BQ43)</f>
        <v>#REF!</v>
      </c>
      <c r="CA43" s="174" t="e">
        <f>SUM(#REF!,G43,P43,Y43,AH43,AQ43,AZ43,BI43,BR43)</f>
        <v>#REF!</v>
      </c>
      <c r="CB43" s="174">
        <f t="shared" si="7"/>
        <v>0</v>
      </c>
      <c r="CC43" s="174" t="e">
        <f>SUM(#REF!,I43,R43,AA43,AJ43,AS43,BB43,BK43,BT43)</f>
        <v>#REF!</v>
      </c>
      <c r="CD43" s="174" t="e">
        <f>SUM(#REF!,J43,S43,AB43,AK43,AT43,BC43,BL43,BU43)</f>
        <v>#REF!</v>
      </c>
      <c r="CE43" s="174">
        <f t="shared" si="8"/>
        <v>0</v>
      </c>
      <c r="CF43" s="174">
        <f t="shared" si="10"/>
        <v>0</v>
      </c>
      <c r="CG43" s="174">
        <f t="shared" si="10"/>
        <v>0</v>
      </c>
      <c r="CH43" s="47"/>
    </row>
    <row r="44" spans="3:86" x14ac:dyDescent="0.3">
      <c r="C44" s="13" t="str">
        <f t="shared" si="5"/>
        <v>Contract Manager</v>
      </c>
      <c r="D44" s="11" t="s">
        <v>177</v>
      </c>
      <c r="E44" s="124"/>
      <c r="F44" s="125"/>
      <c r="G44" s="126"/>
      <c r="H44" s="124"/>
      <c r="I44" s="125"/>
      <c r="J44" s="126"/>
      <c r="K44" s="124"/>
      <c r="L44" s="125"/>
      <c r="M44" s="126"/>
      <c r="N44" s="124"/>
      <c r="O44" s="125"/>
      <c r="P44" s="126"/>
      <c r="Q44" s="124"/>
      <c r="R44" s="125"/>
      <c r="S44" s="126"/>
      <c r="T44" s="124"/>
      <c r="U44" s="125"/>
      <c r="V44" s="126"/>
      <c r="W44" s="124"/>
      <c r="X44" s="125"/>
      <c r="Y44" s="126"/>
      <c r="Z44" s="124"/>
      <c r="AA44" s="125"/>
      <c r="AB44" s="126"/>
      <c r="AC44" s="124"/>
      <c r="AD44" s="125"/>
      <c r="AE44" s="126"/>
      <c r="AF44" s="124"/>
      <c r="AG44" s="125"/>
      <c r="AH44" s="126"/>
      <c r="AI44" s="124"/>
      <c r="AJ44" s="125"/>
      <c r="AK44" s="126"/>
      <c r="AL44" s="124"/>
      <c r="AM44" s="125"/>
      <c r="AN44" s="126"/>
      <c r="AO44" s="124"/>
      <c r="AP44" s="125"/>
      <c r="AQ44" s="126"/>
      <c r="AR44" s="124"/>
      <c r="AS44" s="125"/>
      <c r="AT44" s="126"/>
      <c r="AU44" s="124"/>
      <c r="AV44" s="125"/>
      <c r="AW44" s="126"/>
      <c r="AX44" s="124"/>
      <c r="AY44" s="125"/>
      <c r="AZ44" s="126"/>
      <c r="BA44" s="124"/>
      <c r="BB44" s="125"/>
      <c r="BC44" s="126"/>
      <c r="BD44" s="124"/>
      <c r="BE44" s="125"/>
      <c r="BF44" s="126"/>
      <c r="BG44" s="124"/>
      <c r="BH44" s="125"/>
      <c r="BI44" s="126"/>
      <c r="BJ44" s="124"/>
      <c r="BK44" s="125"/>
      <c r="BL44" s="126"/>
      <c r="BM44" s="124"/>
      <c r="BN44" s="125"/>
      <c r="BO44" s="126"/>
      <c r="BP44" s="124"/>
      <c r="BQ44" s="125"/>
      <c r="BR44" s="126"/>
      <c r="BS44" s="124"/>
      <c r="BT44" s="125"/>
      <c r="BU44" s="126"/>
      <c r="BV44" s="124"/>
      <c r="BW44" s="125"/>
      <c r="BX44" s="126"/>
      <c r="BY44" s="174">
        <f t="shared" si="6"/>
        <v>0</v>
      </c>
      <c r="BZ44" s="174" t="e">
        <f>SUM(#REF!,F44,O44,X44,AG44,AP44,AY44,BH44,BQ44)</f>
        <v>#REF!</v>
      </c>
      <c r="CA44" s="174" t="e">
        <f>SUM(#REF!,G44,P44,Y44,AH44,AQ44,AZ44,BI44,BR44)</f>
        <v>#REF!</v>
      </c>
      <c r="CB44" s="174">
        <f t="shared" si="7"/>
        <v>0</v>
      </c>
      <c r="CC44" s="174" t="e">
        <f>SUM(#REF!,I44,R44,AA44,AJ44,AS44,BB44,BK44,BT44)</f>
        <v>#REF!</v>
      </c>
      <c r="CD44" s="174" t="e">
        <f>SUM(#REF!,J44,S44,AB44,AK44,AT44,BC44,BL44,BU44)</f>
        <v>#REF!</v>
      </c>
      <c r="CE44" s="174">
        <f t="shared" si="8"/>
        <v>0</v>
      </c>
      <c r="CF44" s="174">
        <f t="shared" si="10"/>
        <v>0</v>
      </c>
      <c r="CG44" s="174">
        <f t="shared" si="10"/>
        <v>0</v>
      </c>
      <c r="CH44" s="47"/>
    </row>
    <row r="45" spans="3:86" ht="16.2" thickBot="1" x14ac:dyDescent="0.35">
      <c r="C45" s="16" t="str">
        <f t="shared" si="5"/>
        <v>Contract Manager</v>
      </c>
      <c r="D45" s="17" t="s">
        <v>116</v>
      </c>
      <c r="E45" s="150"/>
      <c r="F45" s="151"/>
      <c r="G45" s="152"/>
      <c r="H45" s="150"/>
      <c r="I45" s="151"/>
      <c r="J45" s="152"/>
      <c r="K45" s="150"/>
      <c r="L45" s="151"/>
      <c r="M45" s="152"/>
      <c r="N45" s="150"/>
      <c r="O45" s="151"/>
      <c r="P45" s="152"/>
      <c r="Q45" s="150"/>
      <c r="R45" s="151"/>
      <c r="S45" s="152"/>
      <c r="T45" s="150"/>
      <c r="U45" s="151"/>
      <c r="V45" s="152"/>
      <c r="W45" s="150"/>
      <c r="X45" s="151"/>
      <c r="Y45" s="152"/>
      <c r="Z45" s="150"/>
      <c r="AA45" s="151"/>
      <c r="AB45" s="152"/>
      <c r="AC45" s="150"/>
      <c r="AD45" s="151"/>
      <c r="AE45" s="152"/>
      <c r="AF45" s="150"/>
      <c r="AG45" s="151"/>
      <c r="AH45" s="152"/>
      <c r="AI45" s="150"/>
      <c r="AJ45" s="151"/>
      <c r="AK45" s="152"/>
      <c r="AL45" s="150"/>
      <c r="AM45" s="151"/>
      <c r="AN45" s="152"/>
      <c r="AO45" s="150"/>
      <c r="AP45" s="151"/>
      <c r="AQ45" s="152"/>
      <c r="AR45" s="150"/>
      <c r="AS45" s="151"/>
      <c r="AT45" s="152"/>
      <c r="AU45" s="150"/>
      <c r="AV45" s="151"/>
      <c r="AW45" s="152"/>
      <c r="AX45" s="150"/>
      <c r="AY45" s="151"/>
      <c r="AZ45" s="152"/>
      <c r="BA45" s="150"/>
      <c r="BB45" s="151"/>
      <c r="BC45" s="152"/>
      <c r="BD45" s="150"/>
      <c r="BE45" s="151"/>
      <c r="BF45" s="152"/>
      <c r="BG45" s="150"/>
      <c r="BH45" s="151"/>
      <c r="BI45" s="152"/>
      <c r="BJ45" s="150"/>
      <c r="BK45" s="151"/>
      <c r="BL45" s="152"/>
      <c r="BM45" s="150"/>
      <c r="BN45" s="151"/>
      <c r="BO45" s="152"/>
      <c r="BP45" s="150"/>
      <c r="BQ45" s="151"/>
      <c r="BR45" s="152"/>
      <c r="BS45" s="150"/>
      <c r="BT45" s="151"/>
      <c r="BU45" s="152"/>
      <c r="BV45" s="150"/>
      <c r="BW45" s="151"/>
      <c r="BX45" s="152"/>
      <c r="BY45" s="175">
        <f t="shared" si="6"/>
        <v>0</v>
      </c>
      <c r="BZ45" s="175" t="e">
        <f>SUM(#REF!,F45,O45,X45,AG45,AP45,AY45,BH45,BQ45)</f>
        <v>#REF!</v>
      </c>
      <c r="CA45" s="175" t="e">
        <f>SUM(#REF!,G45,P45,Y45,AH45,AQ45,AZ45,BI45,BR45)</f>
        <v>#REF!</v>
      </c>
      <c r="CB45" s="175">
        <f t="shared" si="7"/>
        <v>0</v>
      </c>
      <c r="CC45" s="175" t="e">
        <f>SUM(#REF!,I45,R45,AA45,AJ45,AS45,BB45,BK45,BT45)</f>
        <v>#REF!</v>
      </c>
      <c r="CD45" s="175" t="e">
        <f>SUM(#REF!,J45,S45,AB45,AK45,AT45,BC45,BL45,BU45)</f>
        <v>#REF!</v>
      </c>
      <c r="CE45" s="175">
        <f t="shared" si="8"/>
        <v>0</v>
      </c>
      <c r="CF45" s="175">
        <f t="shared" si="10"/>
        <v>0</v>
      </c>
      <c r="CG45" s="175">
        <f t="shared" si="10"/>
        <v>0</v>
      </c>
      <c r="CH45" s="47"/>
    </row>
    <row r="46" spans="3:86" x14ac:dyDescent="0.3">
      <c r="C46" s="14" t="str">
        <f>'Long Term Rates'!C16</f>
        <v>Data Steward</v>
      </c>
      <c r="D46" s="15" t="s">
        <v>174</v>
      </c>
      <c r="E46" s="124"/>
      <c r="F46" s="125"/>
      <c r="G46" s="126"/>
      <c r="H46" s="124"/>
      <c r="I46" s="125"/>
      <c r="J46" s="126"/>
      <c r="K46" s="124"/>
      <c r="L46" s="125"/>
      <c r="M46" s="126"/>
      <c r="N46" s="124"/>
      <c r="O46" s="125"/>
      <c r="P46" s="126"/>
      <c r="Q46" s="124"/>
      <c r="R46" s="125"/>
      <c r="S46" s="126"/>
      <c r="T46" s="124"/>
      <c r="U46" s="125"/>
      <c r="V46" s="126"/>
      <c r="W46" s="124"/>
      <c r="X46" s="125"/>
      <c r="Y46" s="126"/>
      <c r="Z46" s="124"/>
      <c r="AA46" s="125"/>
      <c r="AB46" s="126"/>
      <c r="AC46" s="124"/>
      <c r="AD46" s="125"/>
      <c r="AE46" s="126"/>
      <c r="AF46" s="124"/>
      <c r="AG46" s="125"/>
      <c r="AH46" s="126"/>
      <c r="AI46" s="124"/>
      <c r="AJ46" s="125"/>
      <c r="AK46" s="126"/>
      <c r="AL46" s="124"/>
      <c r="AM46" s="125"/>
      <c r="AN46" s="126"/>
      <c r="AO46" s="124"/>
      <c r="AP46" s="125"/>
      <c r="AQ46" s="126"/>
      <c r="AR46" s="124"/>
      <c r="AS46" s="125"/>
      <c r="AT46" s="126"/>
      <c r="AU46" s="124"/>
      <c r="AV46" s="125"/>
      <c r="AW46" s="126"/>
      <c r="AX46" s="124"/>
      <c r="AY46" s="125"/>
      <c r="AZ46" s="126"/>
      <c r="BA46" s="124"/>
      <c r="BB46" s="125"/>
      <c r="BC46" s="126"/>
      <c r="BD46" s="124"/>
      <c r="BE46" s="125"/>
      <c r="BF46" s="126"/>
      <c r="BG46" s="124"/>
      <c r="BH46" s="125"/>
      <c r="BI46" s="126"/>
      <c r="BJ46" s="124"/>
      <c r="BK46" s="125"/>
      <c r="BL46" s="126"/>
      <c r="BM46" s="124"/>
      <c r="BN46" s="125"/>
      <c r="BO46" s="126"/>
      <c r="BP46" s="124"/>
      <c r="BQ46" s="125"/>
      <c r="BR46" s="126"/>
      <c r="BS46" s="124"/>
      <c r="BT46" s="125"/>
      <c r="BU46" s="126"/>
      <c r="BV46" s="124"/>
      <c r="BW46" s="125"/>
      <c r="BX46" s="126"/>
      <c r="BY46" s="176">
        <f t="shared" si="6"/>
        <v>0</v>
      </c>
      <c r="BZ46" s="176" t="e">
        <f>SUM(#REF!,F46,O46,X46,AG46,AP46,AY46,BH46,BQ46)</f>
        <v>#REF!</v>
      </c>
      <c r="CA46" s="176" t="e">
        <f>SUM(#REF!,G46,P46,Y46,AH46,AQ46,AZ46,BI46,BR46)</f>
        <v>#REF!</v>
      </c>
      <c r="CB46" s="176">
        <f t="shared" si="7"/>
        <v>0</v>
      </c>
      <c r="CC46" s="176" t="e">
        <f>SUM(#REF!,I46,R46,AA46,AJ46,AS46,BB46,BK46,BT46)</f>
        <v>#REF!</v>
      </c>
      <c r="CD46" s="176" t="e">
        <f>SUM(#REF!,J46,S46,AB46,AK46,AT46,BC46,BL46,BU46)</f>
        <v>#REF!</v>
      </c>
      <c r="CE46" s="176">
        <f t="shared" si="8"/>
        <v>0</v>
      </c>
      <c r="CF46" s="176">
        <f t="shared" si="10"/>
        <v>0</v>
      </c>
      <c r="CG46" s="176">
        <f t="shared" si="10"/>
        <v>0</v>
      </c>
      <c r="CH46" s="47"/>
    </row>
    <row r="47" spans="3:86" x14ac:dyDescent="0.3">
      <c r="C47" s="13" t="str">
        <f t="shared" si="5"/>
        <v>Data Steward</v>
      </c>
      <c r="D47" s="11" t="s">
        <v>175</v>
      </c>
      <c r="E47" s="124"/>
      <c r="F47" s="125"/>
      <c r="G47" s="126"/>
      <c r="H47" s="124"/>
      <c r="I47" s="125"/>
      <c r="J47" s="126"/>
      <c r="K47" s="124"/>
      <c r="L47" s="125"/>
      <c r="M47" s="126"/>
      <c r="N47" s="124"/>
      <c r="O47" s="125"/>
      <c r="P47" s="126"/>
      <c r="Q47" s="124"/>
      <c r="R47" s="125"/>
      <c r="S47" s="126"/>
      <c r="T47" s="124"/>
      <c r="U47" s="125"/>
      <c r="V47" s="126"/>
      <c r="W47" s="124"/>
      <c r="X47" s="125"/>
      <c r="Y47" s="126"/>
      <c r="Z47" s="124"/>
      <c r="AA47" s="125"/>
      <c r="AB47" s="126"/>
      <c r="AC47" s="124"/>
      <c r="AD47" s="125"/>
      <c r="AE47" s="126"/>
      <c r="AF47" s="124"/>
      <c r="AG47" s="125"/>
      <c r="AH47" s="126"/>
      <c r="AI47" s="124"/>
      <c r="AJ47" s="125"/>
      <c r="AK47" s="126"/>
      <c r="AL47" s="124"/>
      <c r="AM47" s="125"/>
      <c r="AN47" s="126"/>
      <c r="AO47" s="124"/>
      <c r="AP47" s="125"/>
      <c r="AQ47" s="126"/>
      <c r="AR47" s="124"/>
      <c r="AS47" s="125"/>
      <c r="AT47" s="126"/>
      <c r="AU47" s="124"/>
      <c r="AV47" s="125"/>
      <c r="AW47" s="126"/>
      <c r="AX47" s="124"/>
      <c r="AY47" s="125"/>
      <c r="AZ47" s="126"/>
      <c r="BA47" s="124"/>
      <c r="BB47" s="125"/>
      <c r="BC47" s="126"/>
      <c r="BD47" s="124"/>
      <c r="BE47" s="125"/>
      <c r="BF47" s="126"/>
      <c r="BG47" s="124"/>
      <c r="BH47" s="125"/>
      <c r="BI47" s="126"/>
      <c r="BJ47" s="124"/>
      <c r="BK47" s="125"/>
      <c r="BL47" s="126"/>
      <c r="BM47" s="124"/>
      <c r="BN47" s="125"/>
      <c r="BO47" s="126"/>
      <c r="BP47" s="124"/>
      <c r="BQ47" s="125"/>
      <c r="BR47" s="126"/>
      <c r="BS47" s="124"/>
      <c r="BT47" s="125"/>
      <c r="BU47" s="126"/>
      <c r="BV47" s="124"/>
      <c r="BW47" s="125"/>
      <c r="BX47" s="126"/>
      <c r="BY47" s="174">
        <f t="shared" si="6"/>
        <v>0</v>
      </c>
      <c r="BZ47" s="174" t="e">
        <f>SUM(#REF!,F47,O47,X47,AG47,AP47,AY47,BH47,BQ47)</f>
        <v>#REF!</v>
      </c>
      <c r="CA47" s="174" t="e">
        <f>SUM(#REF!,G47,P47,Y47,AH47,AQ47,AZ47,BI47,BR47)</f>
        <v>#REF!</v>
      </c>
      <c r="CB47" s="174">
        <f t="shared" si="7"/>
        <v>0</v>
      </c>
      <c r="CC47" s="174" t="e">
        <f>SUM(#REF!,I47,R47,AA47,AJ47,AS47,BB47,BK47,BT47)</f>
        <v>#REF!</v>
      </c>
      <c r="CD47" s="174" t="e">
        <f>SUM(#REF!,J47,S47,AB47,AK47,AT47,BC47,BL47,BU47)</f>
        <v>#REF!</v>
      </c>
      <c r="CE47" s="174">
        <f t="shared" si="8"/>
        <v>0</v>
      </c>
      <c r="CF47" s="174">
        <f t="shared" si="10"/>
        <v>0</v>
      </c>
      <c r="CG47" s="174">
        <f t="shared" si="10"/>
        <v>0</v>
      </c>
      <c r="CH47" s="47"/>
    </row>
    <row r="48" spans="3:86" x14ac:dyDescent="0.3">
      <c r="C48" s="13" t="str">
        <f t="shared" si="5"/>
        <v>Data Steward</v>
      </c>
      <c r="D48" s="11" t="s">
        <v>176</v>
      </c>
      <c r="E48" s="124"/>
      <c r="F48" s="125"/>
      <c r="G48" s="126"/>
      <c r="H48" s="124"/>
      <c r="I48" s="125"/>
      <c r="J48" s="126"/>
      <c r="K48" s="124"/>
      <c r="L48" s="125"/>
      <c r="M48" s="126"/>
      <c r="N48" s="124"/>
      <c r="O48" s="125"/>
      <c r="P48" s="126"/>
      <c r="Q48" s="124"/>
      <c r="R48" s="125"/>
      <c r="S48" s="126"/>
      <c r="T48" s="124"/>
      <c r="U48" s="125"/>
      <c r="V48" s="126"/>
      <c r="W48" s="124"/>
      <c r="X48" s="125"/>
      <c r="Y48" s="126"/>
      <c r="Z48" s="124"/>
      <c r="AA48" s="125"/>
      <c r="AB48" s="126"/>
      <c r="AC48" s="124"/>
      <c r="AD48" s="125"/>
      <c r="AE48" s="126"/>
      <c r="AF48" s="124"/>
      <c r="AG48" s="125"/>
      <c r="AH48" s="126"/>
      <c r="AI48" s="124"/>
      <c r="AJ48" s="125"/>
      <c r="AK48" s="126"/>
      <c r="AL48" s="124"/>
      <c r="AM48" s="125"/>
      <c r="AN48" s="126"/>
      <c r="AO48" s="124"/>
      <c r="AP48" s="125"/>
      <c r="AQ48" s="126"/>
      <c r="AR48" s="124"/>
      <c r="AS48" s="125"/>
      <c r="AT48" s="126"/>
      <c r="AU48" s="124"/>
      <c r="AV48" s="125"/>
      <c r="AW48" s="126"/>
      <c r="AX48" s="124"/>
      <c r="AY48" s="125"/>
      <c r="AZ48" s="126"/>
      <c r="BA48" s="124"/>
      <c r="BB48" s="125"/>
      <c r="BC48" s="126"/>
      <c r="BD48" s="124"/>
      <c r="BE48" s="125"/>
      <c r="BF48" s="126"/>
      <c r="BG48" s="124"/>
      <c r="BH48" s="125"/>
      <c r="BI48" s="126"/>
      <c r="BJ48" s="124"/>
      <c r="BK48" s="125"/>
      <c r="BL48" s="126"/>
      <c r="BM48" s="124"/>
      <c r="BN48" s="125"/>
      <c r="BO48" s="126"/>
      <c r="BP48" s="124"/>
      <c r="BQ48" s="125"/>
      <c r="BR48" s="126"/>
      <c r="BS48" s="124"/>
      <c r="BT48" s="125"/>
      <c r="BU48" s="126"/>
      <c r="BV48" s="124"/>
      <c r="BW48" s="125"/>
      <c r="BX48" s="126"/>
      <c r="BY48" s="174">
        <f t="shared" si="6"/>
        <v>0</v>
      </c>
      <c r="BZ48" s="174" t="e">
        <f>SUM(#REF!,F48,O48,X48,AG48,AP48,AY48,BH48,BQ48)</f>
        <v>#REF!</v>
      </c>
      <c r="CA48" s="174" t="e">
        <f>SUM(#REF!,G48,P48,Y48,AH48,AQ48,AZ48,BI48,BR48)</f>
        <v>#REF!</v>
      </c>
      <c r="CB48" s="174">
        <f t="shared" si="7"/>
        <v>0</v>
      </c>
      <c r="CC48" s="174" t="e">
        <f>SUM(#REF!,I48,R48,AA48,AJ48,AS48,BB48,BK48,BT48)</f>
        <v>#REF!</v>
      </c>
      <c r="CD48" s="174" t="e">
        <f>SUM(#REF!,J48,S48,AB48,AK48,AT48,BC48,BL48,BU48)</f>
        <v>#REF!</v>
      </c>
      <c r="CE48" s="174">
        <f t="shared" si="8"/>
        <v>0</v>
      </c>
      <c r="CF48" s="174">
        <f t="shared" si="10"/>
        <v>0</v>
      </c>
      <c r="CG48" s="174">
        <f t="shared" si="10"/>
        <v>0</v>
      </c>
      <c r="CH48" s="47"/>
    </row>
    <row r="49" spans="3:86" x14ac:dyDescent="0.3">
      <c r="C49" s="13" t="str">
        <f t="shared" si="5"/>
        <v>Data Steward</v>
      </c>
      <c r="D49" s="11" t="s">
        <v>115</v>
      </c>
      <c r="E49" s="124"/>
      <c r="F49" s="125"/>
      <c r="G49" s="126"/>
      <c r="H49" s="124"/>
      <c r="I49" s="125"/>
      <c r="J49" s="126"/>
      <c r="K49" s="124"/>
      <c r="L49" s="125"/>
      <c r="M49" s="126"/>
      <c r="N49" s="124"/>
      <c r="O49" s="125"/>
      <c r="P49" s="126"/>
      <c r="Q49" s="124"/>
      <c r="R49" s="125"/>
      <c r="S49" s="126"/>
      <c r="T49" s="124"/>
      <c r="U49" s="125"/>
      <c r="V49" s="126"/>
      <c r="W49" s="124"/>
      <c r="X49" s="125"/>
      <c r="Y49" s="126"/>
      <c r="Z49" s="124"/>
      <c r="AA49" s="125"/>
      <c r="AB49" s="126"/>
      <c r="AC49" s="124"/>
      <c r="AD49" s="125"/>
      <c r="AE49" s="126"/>
      <c r="AF49" s="124"/>
      <c r="AG49" s="125"/>
      <c r="AH49" s="126"/>
      <c r="AI49" s="124"/>
      <c r="AJ49" s="125"/>
      <c r="AK49" s="126"/>
      <c r="AL49" s="124"/>
      <c r="AM49" s="125"/>
      <c r="AN49" s="126"/>
      <c r="AO49" s="124"/>
      <c r="AP49" s="125"/>
      <c r="AQ49" s="126"/>
      <c r="AR49" s="124"/>
      <c r="AS49" s="125"/>
      <c r="AT49" s="126"/>
      <c r="AU49" s="124"/>
      <c r="AV49" s="125"/>
      <c r="AW49" s="126"/>
      <c r="AX49" s="124"/>
      <c r="AY49" s="125"/>
      <c r="AZ49" s="126"/>
      <c r="BA49" s="124"/>
      <c r="BB49" s="125"/>
      <c r="BC49" s="126"/>
      <c r="BD49" s="124"/>
      <c r="BE49" s="125"/>
      <c r="BF49" s="126"/>
      <c r="BG49" s="124"/>
      <c r="BH49" s="125"/>
      <c r="BI49" s="126"/>
      <c r="BJ49" s="124"/>
      <c r="BK49" s="125"/>
      <c r="BL49" s="126"/>
      <c r="BM49" s="124"/>
      <c r="BN49" s="125"/>
      <c r="BO49" s="126"/>
      <c r="BP49" s="124"/>
      <c r="BQ49" s="125"/>
      <c r="BR49" s="126"/>
      <c r="BS49" s="124"/>
      <c r="BT49" s="125"/>
      <c r="BU49" s="126"/>
      <c r="BV49" s="124"/>
      <c r="BW49" s="125"/>
      <c r="BX49" s="126"/>
      <c r="BY49" s="174">
        <f t="shared" si="6"/>
        <v>0</v>
      </c>
      <c r="BZ49" s="174" t="e">
        <f>SUM(#REF!,F49,O49,X49,AG49,AP49,AY49,BH49,BQ49)</f>
        <v>#REF!</v>
      </c>
      <c r="CA49" s="174" t="e">
        <f>SUM(#REF!,G49,P49,Y49,AH49,AQ49,AZ49,BI49,BR49)</f>
        <v>#REF!</v>
      </c>
      <c r="CB49" s="174">
        <f t="shared" si="7"/>
        <v>0</v>
      </c>
      <c r="CC49" s="174" t="e">
        <f>SUM(#REF!,I49,R49,AA49,AJ49,AS49,BB49,BK49,BT49)</f>
        <v>#REF!</v>
      </c>
      <c r="CD49" s="174" t="e">
        <f>SUM(#REF!,J49,S49,AB49,AK49,AT49,BC49,BL49,BU49)</f>
        <v>#REF!</v>
      </c>
      <c r="CE49" s="174">
        <f t="shared" si="8"/>
        <v>0</v>
      </c>
      <c r="CF49" s="174">
        <f t="shared" si="10"/>
        <v>0</v>
      </c>
      <c r="CG49" s="174">
        <f t="shared" si="10"/>
        <v>0</v>
      </c>
      <c r="CH49" s="47"/>
    </row>
    <row r="50" spans="3:86" x14ac:dyDescent="0.3">
      <c r="C50" s="13" t="str">
        <f t="shared" si="5"/>
        <v>Data Steward</v>
      </c>
      <c r="D50" s="11" t="s">
        <v>117</v>
      </c>
      <c r="E50" s="124"/>
      <c r="F50" s="125"/>
      <c r="G50" s="126"/>
      <c r="H50" s="124"/>
      <c r="I50" s="125"/>
      <c r="J50" s="126"/>
      <c r="K50" s="124"/>
      <c r="L50" s="125"/>
      <c r="M50" s="126"/>
      <c r="N50" s="124"/>
      <c r="O50" s="125"/>
      <c r="P50" s="126"/>
      <c r="Q50" s="124"/>
      <c r="R50" s="125"/>
      <c r="S50" s="126"/>
      <c r="T50" s="124"/>
      <c r="U50" s="125"/>
      <c r="V50" s="126"/>
      <c r="W50" s="124"/>
      <c r="X50" s="125"/>
      <c r="Y50" s="126"/>
      <c r="Z50" s="124"/>
      <c r="AA50" s="125"/>
      <c r="AB50" s="126"/>
      <c r="AC50" s="124"/>
      <c r="AD50" s="125"/>
      <c r="AE50" s="126"/>
      <c r="AF50" s="124"/>
      <c r="AG50" s="125"/>
      <c r="AH50" s="126"/>
      <c r="AI50" s="124"/>
      <c r="AJ50" s="125"/>
      <c r="AK50" s="126"/>
      <c r="AL50" s="124"/>
      <c r="AM50" s="125"/>
      <c r="AN50" s="126"/>
      <c r="AO50" s="124"/>
      <c r="AP50" s="125"/>
      <c r="AQ50" s="126"/>
      <c r="AR50" s="124"/>
      <c r="AS50" s="125"/>
      <c r="AT50" s="126"/>
      <c r="AU50" s="124"/>
      <c r="AV50" s="125"/>
      <c r="AW50" s="126"/>
      <c r="AX50" s="124"/>
      <c r="AY50" s="125"/>
      <c r="AZ50" s="126"/>
      <c r="BA50" s="124"/>
      <c r="BB50" s="125"/>
      <c r="BC50" s="126"/>
      <c r="BD50" s="124"/>
      <c r="BE50" s="125"/>
      <c r="BF50" s="126"/>
      <c r="BG50" s="124"/>
      <c r="BH50" s="125"/>
      <c r="BI50" s="126"/>
      <c r="BJ50" s="124"/>
      <c r="BK50" s="125"/>
      <c r="BL50" s="126"/>
      <c r="BM50" s="124"/>
      <c r="BN50" s="125"/>
      <c r="BO50" s="126"/>
      <c r="BP50" s="124"/>
      <c r="BQ50" s="125"/>
      <c r="BR50" s="126"/>
      <c r="BS50" s="124"/>
      <c r="BT50" s="125"/>
      <c r="BU50" s="126"/>
      <c r="BV50" s="124"/>
      <c r="BW50" s="125"/>
      <c r="BX50" s="126"/>
      <c r="BY50" s="174">
        <f t="shared" si="6"/>
        <v>0</v>
      </c>
      <c r="BZ50" s="174" t="e">
        <f>SUM(#REF!,F50,O50,X50,AG50,AP50,AY50,BH50,BQ50)</f>
        <v>#REF!</v>
      </c>
      <c r="CA50" s="174" t="e">
        <f>SUM(#REF!,G50,P50,Y50,AH50,AQ50,AZ50,BI50,BR50)</f>
        <v>#REF!</v>
      </c>
      <c r="CB50" s="174">
        <f t="shared" si="7"/>
        <v>0</v>
      </c>
      <c r="CC50" s="174" t="e">
        <f>SUM(#REF!,I50,R50,AA50,AJ50,AS50,BB50,BK50,BT50)</f>
        <v>#REF!</v>
      </c>
      <c r="CD50" s="174" t="e">
        <f>SUM(#REF!,J50,S50,AB50,AK50,AT50,BC50,BL50,BU50)</f>
        <v>#REF!</v>
      </c>
      <c r="CE50" s="174">
        <f t="shared" si="8"/>
        <v>0</v>
      </c>
      <c r="CF50" s="174">
        <f t="shared" si="10"/>
        <v>0</v>
      </c>
      <c r="CG50" s="174">
        <f t="shared" si="10"/>
        <v>0</v>
      </c>
      <c r="CH50" s="47"/>
    </row>
    <row r="51" spans="3:86" x14ac:dyDescent="0.3">
      <c r="C51" s="13" t="str">
        <f t="shared" si="5"/>
        <v>Data Steward</v>
      </c>
      <c r="D51" s="11" t="s">
        <v>177</v>
      </c>
      <c r="E51" s="124"/>
      <c r="F51" s="125"/>
      <c r="G51" s="126"/>
      <c r="H51" s="124"/>
      <c r="I51" s="125"/>
      <c r="J51" s="126"/>
      <c r="K51" s="124"/>
      <c r="L51" s="125"/>
      <c r="M51" s="126"/>
      <c r="N51" s="124"/>
      <c r="O51" s="125"/>
      <c r="P51" s="126"/>
      <c r="Q51" s="124"/>
      <c r="R51" s="125"/>
      <c r="S51" s="126"/>
      <c r="T51" s="124"/>
      <c r="U51" s="125"/>
      <c r="V51" s="126"/>
      <c r="W51" s="124"/>
      <c r="X51" s="125"/>
      <c r="Y51" s="126"/>
      <c r="Z51" s="124"/>
      <c r="AA51" s="125"/>
      <c r="AB51" s="126"/>
      <c r="AC51" s="124"/>
      <c r="AD51" s="125"/>
      <c r="AE51" s="126"/>
      <c r="AF51" s="124"/>
      <c r="AG51" s="125"/>
      <c r="AH51" s="126"/>
      <c r="AI51" s="124"/>
      <c r="AJ51" s="125"/>
      <c r="AK51" s="126"/>
      <c r="AL51" s="124"/>
      <c r="AM51" s="125"/>
      <c r="AN51" s="126"/>
      <c r="AO51" s="124"/>
      <c r="AP51" s="125"/>
      <c r="AQ51" s="126"/>
      <c r="AR51" s="124"/>
      <c r="AS51" s="125"/>
      <c r="AT51" s="126"/>
      <c r="AU51" s="124"/>
      <c r="AV51" s="125"/>
      <c r="AW51" s="126"/>
      <c r="AX51" s="124"/>
      <c r="AY51" s="125"/>
      <c r="AZ51" s="126"/>
      <c r="BA51" s="124"/>
      <c r="BB51" s="125"/>
      <c r="BC51" s="126"/>
      <c r="BD51" s="124"/>
      <c r="BE51" s="125"/>
      <c r="BF51" s="126"/>
      <c r="BG51" s="124"/>
      <c r="BH51" s="125"/>
      <c r="BI51" s="126"/>
      <c r="BJ51" s="124"/>
      <c r="BK51" s="125"/>
      <c r="BL51" s="126"/>
      <c r="BM51" s="124"/>
      <c r="BN51" s="125"/>
      <c r="BO51" s="126"/>
      <c r="BP51" s="124"/>
      <c r="BQ51" s="125"/>
      <c r="BR51" s="126"/>
      <c r="BS51" s="124"/>
      <c r="BT51" s="125"/>
      <c r="BU51" s="126"/>
      <c r="BV51" s="124"/>
      <c r="BW51" s="125"/>
      <c r="BX51" s="126"/>
      <c r="BY51" s="174">
        <f t="shared" si="6"/>
        <v>0</v>
      </c>
      <c r="BZ51" s="174" t="e">
        <f>SUM(#REF!,F51,O51,X51,AG51,AP51,AY51,BH51,BQ51)</f>
        <v>#REF!</v>
      </c>
      <c r="CA51" s="174" t="e">
        <f>SUM(#REF!,G51,P51,Y51,AH51,AQ51,AZ51,BI51,BR51)</f>
        <v>#REF!</v>
      </c>
      <c r="CB51" s="174">
        <f t="shared" si="7"/>
        <v>0</v>
      </c>
      <c r="CC51" s="174" t="e">
        <f>SUM(#REF!,I51,R51,AA51,AJ51,AS51,BB51,BK51,BT51)</f>
        <v>#REF!</v>
      </c>
      <c r="CD51" s="174" t="e">
        <f>SUM(#REF!,J51,S51,AB51,AK51,AT51,BC51,BL51,BU51)</f>
        <v>#REF!</v>
      </c>
      <c r="CE51" s="174">
        <f t="shared" si="8"/>
        <v>0</v>
      </c>
      <c r="CF51" s="174">
        <f t="shared" si="10"/>
        <v>0</v>
      </c>
      <c r="CG51" s="174">
        <f t="shared" si="10"/>
        <v>0</v>
      </c>
      <c r="CH51" s="47"/>
    </row>
    <row r="52" spans="3:86" ht="16.2" thickBot="1" x14ac:dyDescent="0.35">
      <c r="C52" s="16" t="str">
        <f t="shared" si="5"/>
        <v>Data Steward</v>
      </c>
      <c r="D52" s="17" t="s">
        <v>116</v>
      </c>
      <c r="E52" s="150"/>
      <c r="F52" s="151"/>
      <c r="G52" s="152"/>
      <c r="H52" s="150"/>
      <c r="I52" s="151"/>
      <c r="J52" s="152"/>
      <c r="K52" s="150"/>
      <c r="L52" s="151"/>
      <c r="M52" s="152"/>
      <c r="N52" s="150"/>
      <c r="O52" s="151"/>
      <c r="P52" s="152"/>
      <c r="Q52" s="150"/>
      <c r="R52" s="151"/>
      <c r="S52" s="152"/>
      <c r="T52" s="150"/>
      <c r="U52" s="151"/>
      <c r="V52" s="152"/>
      <c r="W52" s="150"/>
      <c r="X52" s="151"/>
      <c r="Y52" s="152"/>
      <c r="Z52" s="150"/>
      <c r="AA52" s="151"/>
      <c r="AB52" s="152"/>
      <c r="AC52" s="150"/>
      <c r="AD52" s="151"/>
      <c r="AE52" s="152"/>
      <c r="AF52" s="150"/>
      <c r="AG52" s="151"/>
      <c r="AH52" s="152"/>
      <c r="AI52" s="150"/>
      <c r="AJ52" s="151"/>
      <c r="AK52" s="152"/>
      <c r="AL52" s="150"/>
      <c r="AM52" s="151"/>
      <c r="AN52" s="152"/>
      <c r="AO52" s="150"/>
      <c r="AP52" s="151"/>
      <c r="AQ52" s="152"/>
      <c r="AR52" s="150"/>
      <c r="AS52" s="151"/>
      <c r="AT52" s="152"/>
      <c r="AU52" s="150"/>
      <c r="AV52" s="151"/>
      <c r="AW52" s="152"/>
      <c r="AX52" s="150"/>
      <c r="AY52" s="151"/>
      <c r="AZ52" s="152"/>
      <c r="BA52" s="150"/>
      <c r="BB52" s="151"/>
      <c r="BC52" s="152"/>
      <c r="BD52" s="150"/>
      <c r="BE52" s="151"/>
      <c r="BF52" s="152"/>
      <c r="BG52" s="150"/>
      <c r="BH52" s="151"/>
      <c r="BI52" s="152"/>
      <c r="BJ52" s="150"/>
      <c r="BK52" s="151"/>
      <c r="BL52" s="152"/>
      <c r="BM52" s="150"/>
      <c r="BN52" s="151"/>
      <c r="BO52" s="152"/>
      <c r="BP52" s="150"/>
      <c r="BQ52" s="151"/>
      <c r="BR52" s="152"/>
      <c r="BS52" s="150"/>
      <c r="BT52" s="151"/>
      <c r="BU52" s="152"/>
      <c r="BV52" s="150"/>
      <c r="BW52" s="151"/>
      <c r="BX52" s="152"/>
      <c r="BY52" s="175">
        <f t="shared" si="6"/>
        <v>0</v>
      </c>
      <c r="BZ52" s="175" t="e">
        <f>SUM(#REF!,F52,O52,X52,AG52,AP52,AY52,BH52,BQ52)</f>
        <v>#REF!</v>
      </c>
      <c r="CA52" s="175" t="e">
        <f>SUM(#REF!,G52,P52,Y52,AH52,AQ52,AZ52,BI52,BR52)</f>
        <v>#REF!</v>
      </c>
      <c r="CB52" s="175">
        <f t="shared" si="7"/>
        <v>0</v>
      </c>
      <c r="CC52" s="175" t="e">
        <f>SUM(#REF!,I52,R52,AA52,AJ52,AS52,BB52,BK52,BT52)</f>
        <v>#REF!</v>
      </c>
      <c r="CD52" s="175" t="e">
        <f>SUM(#REF!,J52,S52,AB52,AK52,AT52,BC52,BL52,BU52)</f>
        <v>#REF!</v>
      </c>
      <c r="CE52" s="175">
        <f t="shared" si="8"/>
        <v>0</v>
      </c>
      <c r="CF52" s="175">
        <f t="shared" si="10"/>
        <v>0</v>
      </c>
      <c r="CG52" s="175">
        <f t="shared" si="10"/>
        <v>0</v>
      </c>
      <c r="CH52" s="47"/>
    </row>
    <row r="53" spans="3:86" x14ac:dyDescent="0.3">
      <c r="C53" s="14" t="str">
        <f>'Long Term Rates'!C17</f>
        <v>Data Warehouse Analyst</v>
      </c>
      <c r="D53" s="15" t="s">
        <v>174</v>
      </c>
      <c r="E53" s="124"/>
      <c r="F53" s="125"/>
      <c r="G53" s="126"/>
      <c r="H53" s="124"/>
      <c r="I53" s="125"/>
      <c r="J53" s="126"/>
      <c r="K53" s="124"/>
      <c r="L53" s="125"/>
      <c r="M53" s="126"/>
      <c r="N53" s="124"/>
      <c r="O53" s="125"/>
      <c r="P53" s="126"/>
      <c r="Q53" s="124"/>
      <c r="R53" s="125"/>
      <c r="S53" s="126"/>
      <c r="T53" s="124"/>
      <c r="U53" s="125"/>
      <c r="V53" s="126"/>
      <c r="W53" s="124"/>
      <c r="X53" s="125"/>
      <c r="Y53" s="126"/>
      <c r="Z53" s="124"/>
      <c r="AA53" s="125"/>
      <c r="AB53" s="126"/>
      <c r="AC53" s="124"/>
      <c r="AD53" s="125"/>
      <c r="AE53" s="126"/>
      <c r="AF53" s="124"/>
      <c r="AG53" s="125"/>
      <c r="AH53" s="126"/>
      <c r="AI53" s="124"/>
      <c r="AJ53" s="125"/>
      <c r="AK53" s="126"/>
      <c r="AL53" s="124"/>
      <c r="AM53" s="125"/>
      <c r="AN53" s="126"/>
      <c r="AO53" s="124"/>
      <c r="AP53" s="125"/>
      <c r="AQ53" s="126"/>
      <c r="AR53" s="124"/>
      <c r="AS53" s="125"/>
      <c r="AT53" s="126"/>
      <c r="AU53" s="124"/>
      <c r="AV53" s="125"/>
      <c r="AW53" s="126"/>
      <c r="AX53" s="124"/>
      <c r="AY53" s="125"/>
      <c r="AZ53" s="126"/>
      <c r="BA53" s="124"/>
      <c r="BB53" s="125"/>
      <c r="BC53" s="126"/>
      <c r="BD53" s="124"/>
      <c r="BE53" s="125"/>
      <c r="BF53" s="126"/>
      <c r="BG53" s="124"/>
      <c r="BH53" s="125"/>
      <c r="BI53" s="126"/>
      <c r="BJ53" s="124"/>
      <c r="BK53" s="125"/>
      <c r="BL53" s="126"/>
      <c r="BM53" s="124"/>
      <c r="BN53" s="125"/>
      <c r="BO53" s="126"/>
      <c r="BP53" s="124"/>
      <c r="BQ53" s="125"/>
      <c r="BR53" s="126"/>
      <c r="BS53" s="124"/>
      <c r="BT53" s="125"/>
      <c r="BU53" s="126"/>
      <c r="BV53" s="124"/>
      <c r="BW53" s="125"/>
      <c r="BX53" s="126"/>
      <c r="BY53" s="176">
        <f t="shared" si="6"/>
        <v>0</v>
      </c>
      <c r="BZ53" s="176" t="e">
        <f>SUM(#REF!,F53,O53,X53,AG53,AP53,AY53,BH53,BQ53)</f>
        <v>#REF!</v>
      </c>
      <c r="CA53" s="176" t="e">
        <f>SUM(#REF!,G53,P53,Y53,AH53,AQ53,AZ53,BI53,BR53)</f>
        <v>#REF!</v>
      </c>
      <c r="CB53" s="176">
        <f t="shared" si="7"/>
        <v>0</v>
      </c>
      <c r="CC53" s="176" t="e">
        <f>SUM(#REF!,I53,R53,AA53,AJ53,AS53,BB53,BK53,BT53)</f>
        <v>#REF!</v>
      </c>
      <c r="CD53" s="176" t="e">
        <f>SUM(#REF!,J53,S53,AB53,AK53,AT53,BC53,BL53,BU53)</f>
        <v>#REF!</v>
      </c>
      <c r="CE53" s="176">
        <f t="shared" si="8"/>
        <v>0</v>
      </c>
      <c r="CF53" s="176">
        <f t="shared" si="10"/>
        <v>0</v>
      </c>
      <c r="CG53" s="176">
        <f t="shared" si="10"/>
        <v>0</v>
      </c>
      <c r="CH53" s="47"/>
    </row>
    <row r="54" spans="3:86" x14ac:dyDescent="0.3">
      <c r="C54" s="13" t="str">
        <f t="shared" si="5"/>
        <v>Data Warehouse Analyst</v>
      </c>
      <c r="D54" s="11" t="s">
        <v>175</v>
      </c>
      <c r="E54" s="124"/>
      <c r="F54" s="125"/>
      <c r="G54" s="126"/>
      <c r="H54" s="124"/>
      <c r="I54" s="125"/>
      <c r="J54" s="126"/>
      <c r="K54" s="124"/>
      <c r="L54" s="125"/>
      <c r="M54" s="126"/>
      <c r="N54" s="124"/>
      <c r="O54" s="125"/>
      <c r="P54" s="126"/>
      <c r="Q54" s="124"/>
      <c r="R54" s="125"/>
      <c r="S54" s="126"/>
      <c r="T54" s="124"/>
      <c r="U54" s="125"/>
      <c r="V54" s="126"/>
      <c r="W54" s="124"/>
      <c r="X54" s="125"/>
      <c r="Y54" s="126"/>
      <c r="Z54" s="124"/>
      <c r="AA54" s="125"/>
      <c r="AB54" s="126"/>
      <c r="AC54" s="124"/>
      <c r="AD54" s="125"/>
      <c r="AE54" s="126"/>
      <c r="AF54" s="124"/>
      <c r="AG54" s="125"/>
      <c r="AH54" s="126"/>
      <c r="AI54" s="124"/>
      <c r="AJ54" s="125"/>
      <c r="AK54" s="126"/>
      <c r="AL54" s="124"/>
      <c r="AM54" s="125"/>
      <c r="AN54" s="126"/>
      <c r="AO54" s="124"/>
      <c r="AP54" s="125"/>
      <c r="AQ54" s="126"/>
      <c r="AR54" s="124"/>
      <c r="AS54" s="125"/>
      <c r="AT54" s="126"/>
      <c r="AU54" s="124"/>
      <c r="AV54" s="125"/>
      <c r="AW54" s="126"/>
      <c r="AX54" s="124"/>
      <c r="AY54" s="125"/>
      <c r="AZ54" s="126"/>
      <c r="BA54" s="124"/>
      <c r="BB54" s="125"/>
      <c r="BC54" s="126"/>
      <c r="BD54" s="124"/>
      <c r="BE54" s="125"/>
      <c r="BF54" s="126"/>
      <c r="BG54" s="124"/>
      <c r="BH54" s="125"/>
      <c r="BI54" s="126"/>
      <c r="BJ54" s="124"/>
      <c r="BK54" s="125"/>
      <c r="BL54" s="126"/>
      <c r="BM54" s="124"/>
      <c r="BN54" s="125"/>
      <c r="BO54" s="126"/>
      <c r="BP54" s="124"/>
      <c r="BQ54" s="125"/>
      <c r="BR54" s="126"/>
      <c r="BS54" s="124"/>
      <c r="BT54" s="125"/>
      <c r="BU54" s="126"/>
      <c r="BV54" s="124"/>
      <c r="BW54" s="125"/>
      <c r="BX54" s="126"/>
      <c r="BY54" s="174">
        <f t="shared" si="6"/>
        <v>0</v>
      </c>
      <c r="BZ54" s="174" t="e">
        <f>SUM(#REF!,F54,O54,X54,AG54,AP54,AY54,BH54,BQ54)</f>
        <v>#REF!</v>
      </c>
      <c r="CA54" s="174" t="e">
        <f>SUM(#REF!,G54,P54,Y54,AH54,AQ54,AZ54,BI54,BR54)</f>
        <v>#REF!</v>
      </c>
      <c r="CB54" s="174">
        <f t="shared" si="7"/>
        <v>0</v>
      </c>
      <c r="CC54" s="174" t="e">
        <f>SUM(#REF!,I54,R54,AA54,AJ54,AS54,BB54,BK54,BT54)</f>
        <v>#REF!</v>
      </c>
      <c r="CD54" s="174" t="e">
        <f>SUM(#REF!,J54,S54,AB54,AK54,AT54,BC54,BL54,BU54)</f>
        <v>#REF!</v>
      </c>
      <c r="CE54" s="174">
        <f t="shared" si="8"/>
        <v>0</v>
      </c>
      <c r="CF54" s="174">
        <f t="shared" si="10"/>
        <v>0</v>
      </c>
      <c r="CG54" s="174">
        <f t="shared" si="10"/>
        <v>0</v>
      </c>
      <c r="CH54" s="47"/>
    </row>
    <row r="55" spans="3:86" x14ac:dyDescent="0.3">
      <c r="C55" s="13" t="str">
        <f t="shared" si="5"/>
        <v>Data Warehouse Analyst</v>
      </c>
      <c r="D55" s="11" t="s">
        <v>176</v>
      </c>
      <c r="E55" s="124"/>
      <c r="F55" s="125"/>
      <c r="G55" s="126"/>
      <c r="H55" s="124"/>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26"/>
      <c r="AI55" s="124"/>
      <c r="AJ55" s="125"/>
      <c r="AK55" s="126"/>
      <c r="AL55" s="124"/>
      <c r="AM55" s="125"/>
      <c r="AN55" s="126"/>
      <c r="AO55" s="124"/>
      <c r="AP55" s="125"/>
      <c r="AQ55" s="126"/>
      <c r="AR55" s="124"/>
      <c r="AS55" s="125"/>
      <c r="AT55" s="126"/>
      <c r="AU55" s="124"/>
      <c r="AV55" s="125"/>
      <c r="AW55" s="126"/>
      <c r="AX55" s="124"/>
      <c r="AY55" s="125"/>
      <c r="AZ55" s="126"/>
      <c r="BA55" s="124"/>
      <c r="BB55" s="125"/>
      <c r="BC55" s="126"/>
      <c r="BD55" s="124"/>
      <c r="BE55" s="125"/>
      <c r="BF55" s="126"/>
      <c r="BG55" s="124"/>
      <c r="BH55" s="125"/>
      <c r="BI55" s="126"/>
      <c r="BJ55" s="124"/>
      <c r="BK55" s="125"/>
      <c r="BL55" s="126"/>
      <c r="BM55" s="124"/>
      <c r="BN55" s="125"/>
      <c r="BO55" s="126"/>
      <c r="BP55" s="124"/>
      <c r="BQ55" s="125"/>
      <c r="BR55" s="126"/>
      <c r="BS55" s="124"/>
      <c r="BT55" s="125"/>
      <c r="BU55" s="126"/>
      <c r="BV55" s="124"/>
      <c r="BW55" s="125"/>
      <c r="BX55" s="126"/>
      <c r="BY55" s="174">
        <f t="shared" si="6"/>
        <v>0</v>
      </c>
      <c r="BZ55" s="174" t="e">
        <f>SUM(#REF!,F55,O55,X55,AG55,AP55,AY55,BH55,BQ55)</f>
        <v>#REF!</v>
      </c>
      <c r="CA55" s="174" t="e">
        <f>SUM(#REF!,G55,P55,Y55,AH55,AQ55,AZ55,BI55,BR55)</f>
        <v>#REF!</v>
      </c>
      <c r="CB55" s="174">
        <f t="shared" si="7"/>
        <v>0</v>
      </c>
      <c r="CC55" s="174" t="e">
        <f>SUM(#REF!,I55,R55,AA55,AJ55,AS55,BB55,BK55,BT55)</f>
        <v>#REF!</v>
      </c>
      <c r="CD55" s="174" t="e">
        <f>SUM(#REF!,J55,S55,AB55,AK55,AT55,BC55,BL55,BU55)</f>
        <v>#REF!</v>
      </c>
      <c r="CE55" s="174">
        <f t="shared" si="8"/>
        <v>0</v>
      </c>
      <c r="CF55" s="174">
        <f t="shared" si="10"/>
        <v>0</v>
      </c>
      <c r="CG55" s="174">
        <f t="shared" si="10"/>
        <v>0</v>
      </c>
      <c r="CH55" s="47"/>
    </row>
    <row r="56" spans="3:86" x14ac:dyDescent="0.3">
      <c r="C56" s="13" t="str">
        <f t="shared" si="5"/>
        <v>Data Warehouse Analyst</v>
      </c>
      <c r="D56" s="11" t="s">
        <v>115</v>
      </c>
      <c r="E56" s="124"/>
      <c r="F56" s="125"/>
      <c r="G56" s="126"/>
      <c r="H56" s="124"/>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26"/>
      <c r="AI56" s="124"/>
      <c r="AJ56" s="125"/>
      <c r="AK56" s="126"/>
      <c r="AL56" s="124"/>
      <c r="AM56" s="125"/>
      <c r="AN56" s="126"/>
      <c r="AO56" s="124"/>
      <c r="AP56" s="125"/>
      <c r="AQ56" s="126"/>
      <c r="AR56" s="124"/>
      <c r="AS56" s="125"/>
      <c r="AT56" s="126"/>
      <c r="AU56" s="124"/>
      <c r="AV56" s="125"/>
      <c r="AW56" s="126"/>
      <c r="AX56" s="124"/>
      <c r="AY56" s="125"/>
      <c r="AZ56" s="126"/>
      <c r="BA56" s="124"/>
      <c r="BB56" s="125"/>
      <c r="BC56" s="126"/>
      <c r="BD56" s="124"/>
      <c r="BE56" s="125"/>
      <c r="BF56" s="126"/>
      <c r="BG56" s="124"/>
      <c r="BH56" s="125"/>
      <c r="BI56" s="126"/>
      <c r="BJ56" s="124"/>
      <c r="BK56" s="125"/>
      <c r="BL56" s="126"/>
      <c r="BM56" s="124"/>
      <c r="BN56" s="125"/>
      <c r="BO56" s="126"/>
      <c r="BP56" s="124"/>
      <c r="BQ56" s="125"/>
      <c r="BR56" s="126"/>
      <c r="BS56" s="124"/>
      <c r="BT56" s="125"/>
      <c r="BU56" s="126"/>
      <c r="BV56" s="124"/>
      <c r="BW56" s="125"/>
      <c r="BX56" s="126"/>
      <c r="BY56" s="174">
        <f t="shared" si="6"/>
        <v>0</v>
      </c>
      <c r="BZ56" s="174" t="e">
        <f>SUM(#REF!,F56,O56,X56,AG56,AP56,AY56,BH56,BQ56)</f>
        <v>#REF!</v>
      </c>
      <c r="CA56" s="174" t="e">
        <f>SUM(#REF!,G56,P56,Y56,AH56,AQ56,AZ56,BI56,BR56)</f>
        <v>#REF!</v>
      </c>
      <c r="CB56" s="174">
        <f t="shared" si="7"/>
        <v>0</v>
      </c>
      <c r="CC56" s="174" t="e">
        <f>SUM(#REF!,I56,R56,AA56,AJ56,AS56,BB56,BK56,BT56)</f>
        <v>#REF!</v>
      </c>
      <c r="CD56" s="174" t="e">
        <f>SUM(#REF!,J56,S56,AB56,AK56,AT56,BC56,BL56,BU56)</f>
        <v>#REF!</v>
      </c>
      <c r="CE56" s="174">
        <f t="shared" si="8"/>
        <v>0</v>
      </c>
      <c r="CF56" s="174">
        <f t="shared" si="10"/>
        <v>0</v>
      </c>
      <c r="CG56" s="174">
        <f t="shared" si="10"/>
        <v>0</v>
      </c>
      <c r="CH56" s="47"/>
    </row>
    <row r="57" spans="3:86" x14ac:dyDescent="0.3">
      <c r="C57" s="13" t="str">
        <f t="shared" si="5"/>
        <v>Data Warehouse Analyst</v>
      </c>
      <c r="D57" s="11" t="s">
        <v>117</v>
      </c>
      <c r="E57" s="124"/>
      <c r="F57" s="125"/>
      <c r="G57" s="126"/>
      <c r="H57" s="124"/>
      <c r="I57" s="125"/>
      <c r="J57" s="126"/>
      <c r="K57" s="124"/>
      <c r="L57" s="125"/>
      <c r="M57" s="126"/>
      <c r="N57" s="124"/>
      <c r="O57" s="125"/>
      <c r="P57" s="126"/>
      <c r="Q57" s="124"/>
      <c r="R57" s="125"/>
      <c r="S57" s="126"/>
      <c r="T57" s="124"/>
      <c r="U57" s="125"/>
      <c r="V57" s="126"/>
      <c r="W57" s="124"/>
      <c r="X57" s="125"/>
      <c r="Y57" s="126"/>
      <c r="Z57" s="124"/>
      <c r="AA57" s="125"/>
      <c r="AB57" s="126"/>
      <c r="AC57" s="124"/>
      <c r="AD57" s="125"/>
      <c r="AE57" s="126"/>
      <c r="AF57" s="124"/>
      <c r="AG57" s="125"/>
      <c r="AH57" s="126"/>
      <c r="AI57" s="124"/>
      <c r="AJ57" s="125"/>
      <c r="AK57" s="126"/>
      <c r="AL57" s="124"/>
      <c r="AM57" s="125"/>
      <c r="AN57" s="126"/>
      <c r="AO57" s="124"/>
      <c r="AP57" s="125"/>
      <c r="AQ57" s="126"/>
      <c r="AR57" s="124"/>
      <c r="AS57" s="125"/>
      <c r="AT57" s="126"/>
      <c r="AU57" s="124"/>
      <c r="AV57" s="125"/>
      <c r="AW57" s="126"/>
      <c r="AX57" s="124"/>
      <c r="AY57" s="125"/>
      <c r="AZ57" s="126"/>
      <c r="BA57" s="124"/>
      <c r="BB57" s="125"/>
      <c r="BC57" s="126"/>
      <c r="BD57" s="124"/>
      <c r="BE57" s="125"/>
      <c r="BF57" s="126"/>
      <c r="BG57" s="124"/>
      <c r="BH57" s="125"/>
      <c r="BI57" s="126"/>
      <c r="BJ57" s="124"/>
      <c r="BK57" s="125"/>
      <c r="BL57" s="126"/>
      <c r="BM57" s="124"/>
      <c r="BN57" s="125"/>
      <c r="BO57" s="126"/>
      <c r="BP57" s="124"/>
      <c r="BQ57" s="125"/>
      <c r="BR57" s="126"/>
      <c r="BS57" s="124"/>
      <c r="BT57" s="125"/>
      <c r="BU57" s="126"/>
      <c r="BV57" s="124"/>
      <c r="BW57" s="125"/>
      <c r="BX57" s="126"/>
      <c r="BY57" s="174">
        <f t="shared" si="6"/>
        <v>0</v>
      </c>
      <c r="BZ57" s="174" t="e">
        <f>SUM(#REF!,F57,O57,X57,AG57,AP57,AY57,BH57,BQ57)</f>
        <v>#REF!</v>
      </c>
      <c r="CA57" s="174" t="e">
        <f>SUM(#REF!,G57,P57,Y57,AH57,AQ57,AZ57,BI57,BR57)</f>
        <v>#REF!</v>
      </c>
      <c r="CB57" s="174">
        <f t="shared" si="7"/>
        <v>0</v>
      </c>
      <c r="CC57" s="174" t="e">
        <f>SUM(#REF!,I57,R57,AA57,AJ57,AS57,BB57,BK57,BT57)</f>
        <v>#REF!</v>
      </c>
      <c r="CD57" s="174" t="e">
        <f>SUM(#REF!,J57,S57,AB57,AK57,AT57,BC57,BL57,BU57)</f>
        <v>#REF!</v>
      </c>
      <c r="CE57" s="174">
        <f t="shared" si="8"/>
        <v>0</v>
      </c>
      <c r="CF57" s="174">
        <f t="shared" si="10"/>
        <v>0</v>
      </c>
      <c r="CG57" s="174">
        <f t="shared" si="10"/>
        <v>0</v>
      </c>
      <c r="CH57" s="47"/>
    </row>
    <row r="58" spans="3:86" x14ac:dyDescent="0.3">
      <c r="C58" s="13" t="str">
        <f t="shared" si="5"/>
        <v>Data Warehouse Analyst</v>
      </c>
      <c r="D58" s="11" t="s">
        <v>177</v>
      </c>
      <c r="E58" s="124"/>
      <c r="F58" s="125"/>
      <c r="G58" s="126"/>
      <c r="H58" s="124"/>
      <c r="I58" s="125"/>
      <c r="J58" s="126"/>
      <c r="K58" s="124"/>
      <c r="L58" s="125"/>
      <c r="M58" s="126"/>
      <c r="N58" s="124"/>
      <c r="O58" s="125"/>
      <c r="P58" s="126"/>
      <c r="Q58" s="124"/>
      <c r="R58" s="125"/>
      <c r="S58" s="126"/>
      <c r="T58" s="124"/>
      <c r="U58" s="125"/>
      <c r="V58" s="126"/>
      <c r="W58" s="124"/>
      <c r="X58" s="125"/>
      <c r="Y58" s="126"/>
      <c r="Z58" s="124"/>
      <c r="AA58" s="125"/>
      <c r="AB58" s="126"/>
      <c r="AC58" s="124"/>
      <c r="AD58" s="125"/>
      <c r="AE58" s="126"/>
      <c r="AF58" s="124"/>
      <c r="AG58" s="125"/>
      <c r="AH58" s="126"/>
      <c r="AI58" s="124"/>
      <c r="AJ58" s="125"/>
      <c r="AK58" s="126"/>
      <c r="AL58" s="124"/>
      <c r="AM58" s="125"/>
      <c r="AN58" s="126"/>
      <c r="AO58" s="124"/>
      <c r="AP58" s="125"/>
      <c r="AQ58" s="126"/>
      <c r="AR58" s="124"/>
      <c r="AS58" s="125"/>
      <c r="AT58" s="126"/>
      <c r="AU58" s="124"/>
      <c r="AV58" s="125"/>
      <c r="AW58" s="126"/>
      <c r="AX58" s="124"/>
      <c r="AY58" s="125"/>
      <c r="AZ58" s="126"/>
      <c r="BA58" s="124"/>
      <c r="BB58" s="125"/>
      <c r="BC58" s="126"/>
      <c r="BD58" s="124"/>
      <c r="BE58" s="125"/>
      <c r="BF58" s="126"/>
      <c r="BG58" s="124"/>
      <c r="BH58" s="125"/>
      <c r="BI58" s="126"/>
      <c r="BJ58" s="124"/>
      <c r="BK58" s="125"/>
      <c r="BL58" s="126"/>
      <c r="BM58" s="124"/>
      <c r="BN58" s="125"/>
      <c r="BO58" s="126"/>
      <c r="BP58" s="124"/>
      <c r="BQ58" s="125"/>
      <c r="BR58" s="126"/>
      <c r="BS58" s="124"/>
      <c r="BT58" s="125"/>
      <c r="BU58" s="126"/>
      <c r="BV58" s="124"/>
      <c r="BW58" s="125"/>
      <c r="BX58" s="126"/>
      <c r="BY58" s="174">
        <f t="shared" si="6"/>
        <v>0</v>
      </c>
      <c r="BZ58" s="174" t="e">
        <f>SUM(#REF!,F58,O58,X58,AG58,AP58,AY58,BH58,BQ58)</f>
        <v>#REF!</v>
      </c>
      <c r="CA58" s="174" t="e">
        <f>SUM(#REF!,G58,P58,Y58,AH58,AQ58,AZ58,BI58,BR58)</f>
        <v>#REF!</v>
      </c>
      <c r="CB58" s="174">
        <f t="shared" si="7"/>
        <v>0</v>
      </c>
      <c r="CC58" s="174" t="e">
        <f>SUM(#REF!,I58,R58,AA58,AJ58,AS58,BB58,BK58,BT58)</f>
        <v>#REF!</v>
      </c>
      <c r="CD58" s="174" t="e">
        <f>SUM(#REF!,J58,S58,AB58,AK58,AT58,BC58,BL58,BU58)</f>
        <v>#REF!</v>
      </c>
      <c r="CE58" s="174">
        <f t="shared" si="8"/>
        <v>0</v>
      </c>
      <c r="CF58" s="174">
        <f t="shared" si="10"/>
        <v>0</v>
      </c>
      <c r="CG58" s="174">
        <f t="shared" si="10"/>
        <v>0</v>
      </c>
      <c r="CH58" s="47"/>
    </row>
    <row r="59" spans="3:86" ht="16.2" thickBot="1" x14ac:dyDescent="0.35">
      <c r="C59" s="16" t="str">
        <f t="shared" si="5"/>
        <v>Data Warehouse Analyst</v>
      </c>
      <c r="D59" s="17" t="s">
        <v>116</v>
      </c>
      <c r="E59" s="150"/>
      <c r="F59" s="151"/>
      <c r="G59" s="152"/>
      <c r="H59" s="150"/>
      <c r="I59" s="151"/>
      <c r="J59" s="152"/>
      <c r="K59" s="150"/>
      <c r="L59" s="151"/>
      <c r="M59" s="152"/>
      <c r="N59" s="150"/>
      <c r="O59" s="151"/>
      <c r="P59" s="152"/>
      <c r="Q59" s="150"/>
      <c r="R59" s="151"/>
      <c r="S59" s="152"/>
      <c r="T59" s="150"/>
      <c r="U59" s="151"/>
      <c r="V59" s="152"/>
      <c r="W59" s="150"/>
      <c r="X59" s="151"/>
      <c r="Y59" s="152"/>
      <c r="Z59" s="150"/>
      <c r="AA59" s="151"/>
      <c r="AB59" s="152"/>
      <c r="AC59" s="150"/>
      <c r="AD59" s="151"/>
      <c r="AE59" s="152"/>
      <c r="AF59" s="150"/>
      <c r="AG59" s="151"/>
      <c r="AH59" s="152"/>
      <c r="AI59" s="150"/>
      <c r="AJ59" s="151"/>
      <c r="AK59" s="152"/>
      <c r="AL59" s="150"/>
      <c r="AM59" s="151"/>
      <c r="AN59" s="152"/>
      <c r="AO59" s="150"/>
      <c r="AP59" s="151"/>
      <c r="AQ59" s="152"/>
      <c r="AR59" s="150"/>
      <c r="AS59" s="151"/>
      <c r="AT59" s="152"/>
      <c r="AU59" s="150"/>
      <c r="AV59" s="151"/>
      <c r="AW59" s="152"/>
      <c r="AX59" s="150"/>
      <c r="AY59" s="151"/>
      <c r="AZ59" s="152"/>
      <c r="BA59" s="150"/>
      <c r="BB59" s="151"/>
      <c r="BC59" s="152"/>
      <c r="BD59" s="150"/>
      <c r="BE59" s="151"/>
      <c r="BF59" s="152"/>
      <c r="BG59" s="150"/>
      <c r="BH59" s="151"/>
      <c r="BI59" s="152"/>
      <c r="BJ59" s="150"/>
      <c r="BK59" s="151"/>
      <c r="BL59" s="152"/>
      <c r="BM59" s="150"/>
      <c r="BN59" s="151"/>
      <c r="BO59" s="152"/>
      <c r="BP59" s="150"/>
      <c r="BQ59" s="151"/>
      <c r="BR59" s="152"/>
      <c r="BS59" s="150"/>
      <c r="BT59" s="151"/>
      <c r="BU59" s="152"/>
      <c r="BV59" s="150"/>
      <c r="BW59" s="151"/>
      <c r="BX59" s="152"/>
      <c r="BY59" s="175">
        <f t="shared" si="6"/>
        <v>0</v>
      </c>
      <c r="BZ59" s="175" t="e">
        <f>SUM(#REF!,F59,O59,X59,AG59,AP59,AY59,BH59,BQ59)</f>
        <v>#REF!</v>
      </c>
      <c r="CA59" s="175" t="e">
        <f>SUM(#REF!,G59,P59,Y59,AH59,AQ59,AZ59,BI59,BR59)</f>
        <v>#REF!</v>
      </c>
      <c r="CB59" s="175">
        <f t="shared" si="7"/>
        <v>0</v>
      </c>
      <c r="CC59" s="175" t="e">
        <f>SUM(#REF!,I59,R59,AA59,AJ59,AS59,BB59,BK59,BT59)</f>
        <v>#REF!</v>
      </c>
      <c r="CD59" s="175" t="e">
        <f>SUM(#REF!,J59,S59,AB59,AK59,AT59,BC59,BL59,BU59)</f>
        <v>#REF!</v>
      </c>
      <c r="CE59" s="175">
        <f t="shared" si="8"/>
        <v>0</v>
      </c>
      <c r="CF59" s="175">
        <f t="shared" si="10"/>
        <v>0</v>
      </c>
      <c r="CG59" s="175">
        <f t="shared" si="10"/>
        <v>0</v>
      </c>
      <c r="CH59" s="47"/>
    </row>
    <row r="60" spans="3:86" x14ac:dyDescent="0.3">
      <c r="C60" s="14" t="str">
        <f>'Long Term Rates'!C18</f>
        <v>Database Administrator</v>
      </c>
      <c r="D60" s="15" t="s">
        <v>174</v>
      </c>
      <c r="E60" s="124"/>
      <c r="F60" s="125"/>
      <c r="G60" s="126"/>
      <c r="H60" s="124"/>
      <c r="I60" s="125"/>
      <c r="J60" s="126"/>
      <c r="K60" s="124"/>
      <c r="L60" s="125"/>
      <c r="M60" s="126"/>
      <c r="N60" s="124"/>
      <c r="O60" s="125"/>
      <c r="P60" s="126"/>
      <c r="Q60" s="124"/>
      <c r="R60" s="125"/>
      <c r="S60" s="126"/>
      <c r="T60" s="124"/>
      <c r="U60" s="125"/>
      <c r="V60" s="126"/>
      <c r="W60" s="124"/>
      <c r="X60" s="125"/>
      <c r="Y60" s="126"/>
      <c r="Z60" s="124"/>
      <c r="AA60" s="125"/>
      <c r="AB60" s="126"/>
      <c r="AC60" s="124"/>
      <c r="AD60" s="125"/>
      <c r="AE60" s="126"/>
      <c r="AF60" s="124"/>
      <c r="AG60" s="125"/>
      <c r="AH60" s="126"/>
      <c r="AI60" s="124"/>
      <c r="AJ60" s="125"/>
      <c r="AK60" s="126"/>
      <c r="AL60" s="124"/>
      <c r="AM60" s="125"/>
      <c r="AN60" s="126"/>
      <c r="AO60" s="124"/>
      <c r="AP60" s="125"/>
      <c r="AQ60" s="126"/>
      <c r="AR60" s="124"/>
      <c r="AS60" s="125"/>
      <c r="AT60" s="126"/>
      <c r="AU60" s="124"/>
      <c r="AV60" s="125"/>
      <c r="AW60" s="126"/>
      <c r="AX60" s="124"/>
      <c r="AY60" s="125"/>
      <c r="AZ60" s="126"/>
      <c r="BA60" s="124"/>
      <c r="BB60" s="125"/>
      <c r="BC60" s="126"/>
      <c r="BD60" s="124"/>
      <c r="BE60" s="125"/>
      <c r="BF60" s="126"/>
      <c r="BG60" s="124"/>
      <c r="BH60" s="125"/>
      <c r="BI60" s="126"/>
      <c r="BJ60" s="124"/>
      <c r="BK60" s="125"/>
      <c r="BL60" s="126"/>
      <c r="BM60" s="124"/>
      <c r="BN60" s="125"/>
      <c r="BO60" s="126"/>
      <c r="BP60" s="124"/>
      <c r="BQ60" s="125"/>
      <c r="BR60" s="126"/>
      <c r="BS60" s="124"/>
      <c r="BT60" s="125"/>
      <c r="BU60" s="126"/>
      <c r="BV60" s="124"/>
      <c r="BW60" s="125"/>
      <c r="BX60" s="126"/>
      <c r="BY60" s="176">
        <f t="shared" si="6"/>
        <v>0</v>
      </c>
      <c r="BZ60" s="176" t="e">
        <f>SUM(#REF!,F60,O60,X60,AG60,AP60,AY60,BH60,BQ60)</f>
        <v>#REF!</v>
      </c>
      <c r="CA60" s="176" t="e">
        <f>SUM(#REF!,G60,P60,Y60,AH60,AQ60,AZ60,BI60,BR60)</f>
        <v>#REF!</v>
      </c>
      <c r="CB60" s="176">
        <f t="shared" si="7"/>
        <v>0</v>
      </c>
      <c r="CC60" s="176" t="e">
        <f>SUM(#REF!,I60,R60,AA60,AJ60,AS60,BB60,BK60,BT60)</f>
        <v>#REF!</v>
      </c>
      <c r="CD60" s="176" t="e">
        <f>SUM(#REF!,J60,S60,AB60,AK60,AT60,BC60,BL60,BU60)</f>
        <v>#REF!</v>
      </c>
      <c r="CE60" s="176">
        <f t="shared" si="8"/>
        <v>0</v>
      </c>
      <c r="CF60" s="176">
        <f t="shared" si="10"/>
        <v>0</v>
      </c>
      <c r="CG60" s="176">
        <f t="shared" si="10"/>
        <v>0</v>
      </c>
      <c r="CH60" s="47"/>
    </row>
    <row r="61" spans="3:86" x14ac:dyDescent="0.3">
      <c r="C61" s="13" t="str">
        <f t="shared" si="5"/>
        <v>Database Administrator</v>
      </c>
      <c r="D61" s="11" t="s">
        <v>175</v>
      </c>
      <c r="E61" s="124"/>
      <c r="F61" s="125"/>
      <c r="G61" s="126"/>
      <c r="H61" s="124"/>
      <c r="I61" s="125"/>
      <c r="J61" s="126"/>
      <c r="K61" s="124"/>
      <c r="L61" s="125"/>
      <c r="M61" s="126"/>
      <c r="N61" s="124"/>
      <c r="O61" s="125"/>
      <c r="P61" s="126"/>
      <c r="Q61" s="124"/>
      <c r="R61" s="125"/>
      <c r="S61" s="126"/>
      <c r="T61" s="124"/>
      <c r="U61" s="125"/>
      <c r="V61" s="126"/>
      <c r="W61" s="124"/>
      <c r="X61" s="125"/>
      <c r="Y61" s="126"/>
      <c r="Z61" s="124"/>
      <c r="AA61" s="125"/>
      <c r="AB61" s="126"/>
      <c r="AC61" s="124"/>
      <c r="AD61" s="125"/>
      <c r="AE61" s="126"/>
      <c r="AF61" s="124"/>
      <c r="AG61" s="125"/>
      <c r="AH61" s="126"/>
      <c r="AI61" s="124"/>
      <c r="AJ61" s="125"/>
      <c r="AK61" s="126"/>
      <c r="AL61" s="124"/>
      <c r="AM61" s="125"/>
      <c r="AN61" s="126"/>
      <c r="AO61" s="124"/>
      <c r="AP61" s="125"/>
      <c r="AQ61" s="126"/>
      <c r="AR61" s="124"/>
      <c r="AS61" s="125"/>
      <c r="AT61" s="126"/>
      <c r="AU61" s="124"/>
      <c r="AV61" s="125"/>
      <c r="AW61" s="126"/>
      <c r="AX61" s="124"/>
      <c r="AY61" s="125"/>
      <c r="AZ61" s="126"/>
      <c r="BA61" s="124"/>
      <c r="BB61" s="125"/>
      <c r="BC61" s="126"/>
      <c r="BD61" s="124"/>
      <c r="BE61" s="125"/>
      <c r="BF61" s="126"/>
      <c r="BG61" s="124"/>
      <c r="BH61" s="125"/>
      <c r="BI61" s="126"/>
      <c r="BJ61" s="124"/>
      <c r="BK61" s="125"/>
      <c r="BL61" s="126"/>
      <c r="BM61" s="124"/>
      <c r="BN61" s="125"/>
      <c r="BO61" s="126"/>
      <c r="BP61" s="124"/>
      <c r="BQ61" s="125"/>
      <c r="BR61" s="126"/>
      <c r="BS61" s="124"/>
      <c r="BT61" s="125"/>
      <c r="BU61" s="126"/>
      <c r="BV61" s="124"/>
      <c r="BW61" s="125"/>
      <c r="BX61" s="126"/>
      <c r="BY61" s="174">
        <f t="shared" si="6"/>
        <v>0</v>
      </c>
      <c r="BZ61" s="174" t="e">
        <f>SUM(#REF!,F61,O61,X61,AG61,AP61,AY61,BH61,BQ61)</f>
        <v>#REF!</v>
      </c>
      <c r="CA61" s="174" t="e">
        <f>SUM(#REF!,G61,P61,Y61,AH61,AQ61,AZ61,BI61,BR61)</f>
        <v>#REF!</v>
      </c>
      <c r="CB61" s="174">
        <f t="shared" si="7"/>
        <v>0</v>
      </c>
      <c r="CC61" s="174" t="e">
        <f>SUM(#REF!,I61,R61,AA61,AJ61,AS61,BB61,BK61,BT61)</f>
        <v>#REF!</v>
      </c>
      <c r="CD61" s="174" t="e">
        <f>SUM(#REF!,J61,S61,AB61,AK61,AT61,BC61,BL61,BU61)</f>
        <v>#REF!</v>
      </c>
      <c r="CE61" s="174">
        <f t="shared" si="8"/>
        <v>0</v>
      </c>
      <c r="CF61" s="174">
        <f t="shared" si="10"/>
        <v>0</v>
      </c>
      <c r="CG61" s="174">
        <f t="shared" si="10"/>
        <v>0</v>
      </c>
      <c r="CH61" s="47"/>
    </row>
    <row r="62" spans="3:86" x14ac:dyDescent="0.3">
      <c r="C62" s="13" t="str">
        <f t="shared" si="5"/>
        <v>Database Administrator</v>
      </c>
      <c r="D62" s="11" t="s">
        <v>176</v>
      </c>
      <c r="E62" s="124"/>
      <c r="F62" s="125"/>
      <c r="G62" s="126"/>
      <c r="H62" s="124"/>
      <c r="I62" s="125"/>
      <c r="J62" s="126"/>
      <c r="K62" s="124"/>
      <c r="L62" s="125"/>
      <c r="M62" s="126"/>
      <c r="N62" s="124"/>
      <c r="O62" s="125"/>
      <c r="P62" s="126"/>
      <c r="Q62" s="124"/>
      <c r="R62" s="125"/>
      <c r="S62" s="126"/>
      <c r="T62" s="124"/>
      <c r="U62" s="125"/>
      <c r="V62" s="126"/>
      <c r="W62" s="124"/>
      <c r="X62" s="125"/>
      <c r="Y62" s="126"/>
      <c r="Z62" s="124"/>
      <c r="AA62" s="125"/>
      <c r="AB62" s="126"/>
      <c r="AC62" s="124"/>
      <c r="AD62" s="125"/>
      <c r="AE62" s="126"/>
      <c r="AF62" s="124"/>
      <c r="AG62" s="125"/>
      <c r="AH62" s="126"/>
      <c r="AI62" s="124"/>
      <c r="AJ62" s="125"/>
      <c r="AK62" s="126"/>
      <c r="AL62" s="124"/>
      <c r="AM62" s="125"/>
      <c r="AN62" s="126"/>
      <c r="AO62" s="124"/>
      <c r="AP62" s="125"/>
      <c r="AQ62" s="126"/>
      <c r="AR62" s="124"/>
      <c r="AS62" s="125"/>
      <c r="AT62" s="126"/>
      <c r="AU62" s="124"/>
      <c r="AV62" s="125"/>
      <c r="AW62" s="126"/>
      <c r="AX62" s="124"/>
      <c r="AY62" s="125"/>
      <c r="AZ62" s="126"/>
      <c r="BA62" s="124"/>
      <c r="BB62" s="125"/>
      <c r="BC62" s="126"/>
      <c r="BD62" s="124"/>
      <c r="BE62" s="125"/>
      <c r="BF62" s="126"/>
      <c r="BG62" s="124"/>
      <c r="BH62" s="125"/>
      <c r="BI62" s="126"/>
      <c r="BJ62" s="124"/>
      <c r="BK62" s="125"/>
      <c r="BL62" s="126"/>
      <c r="BM62" s="124"/>
      <c r="BN62" s="125"/>
      <c r="BO62" s="126"/>
      <c r="BP62" s="124"/>
      <c r="BQ62" s="125"/>
      <c r="BR62" s="126"/>
      <c r="BS62" s="124"/>
      <c r="BT62" s="125"/>
      <c r="BU62" s="126"/>
      <c r="BV62" s="124"/>
      <c r="BW62" s="125"/>
      <c r="BX62" s="126"/>
      <c r="BY62" s="174">
        <f t="shared" si="6"/>
        <v>0</v>
      </c>
      <c r="BZ62" s="174" t="e">
        <f>SUM(#REF!,F62,O62,X62,AG62,AP62,AY62,BH62,BQ62)</f>
        <v>#REF!</v>
      </c>
      <c r="CA62" s="174" t="e">
        <f>SUM(#REF!,G62,P62,Y62,AH62,AQ62,AZ62,BI62,BR62)</f>
        <v>#REF!</v>
      </c>
      <c r="CB62" s="174">
        <f t="shared" si="7"/>
        <v>0</v>
      </c>
      <c r="CC62" s="174" t="e">
        <f>SUM(#REF!,I62,R62,AA62,AJ62,AS62,BB62,BK62,BT62)</f>
        <v>#REF!</v>
      </c>
      <c r="CD62" s="174" t="e">
        <f>SUM(#REF!,J62,S62,AB62,AK62,AT62,BC62,BL62,BU62)</f>
        <v>#REF!</v>
      </c>
      <c r="CE62" s="174">
        <f t="shared" si="8"/>
        <v>0</v>
      </c>
      <c r="CF62" s="174">
        <f t="shared" si="10"/>
        <v>0</v>
      </c>
      <c r="CG62" s="174">
        <f t="shared" si="10"/>
        <v>0</v>
      </c>
      <c r="CH62" s="47"/>
    </row>
    <row r="63" spans="3:86" x14ac:dyDescent="0.3">
      <c r="C63" s="13" t="str">
        <f t="shared" si="5"/>
        <v>Database Administrator</v>
      </c>
      <c r="D63" s="11" t="s">
        <v>115</v>
      </c>
      <c r="E63" s="124"/>
      <c r="F63" s="125"/>
      <c r="G63" s="126"/>
      <c r="H63" s="124"/>
      <c r="I63" s="125"/>
      <c r="J63" s="126"/>
      <c r="K63" s="124"/>
      <c r="L63" s="125"/>
      <c r="M63" s="126"/>
      <c r="N63" s="124"/>
      <c r="O63" s="125"/>
      <c r="P63" s="126"/>
      <c r="Q63" s="124"/>
      <c r="R63" s="125"/>
      <c r="S63" s="126"/>
      <c r="T63" s="124"/>
      <c r="U63" s="125"/>
      <c r="V63" s="126"/>
      <c r="W63" s="124"/>
      <c r="X63" s="125"/>
      <c r="Y63" s="126"/>
      <c r="Z63" s="124"/>
      <c r="AA63" s="125"/>
      <c r="AB63" s="126"/>
      <c r="AC63" s="124"/>
      <c r="AD63" s="125"/>
      <c r="AE63" s="126"/>
      <c r="AF63" s="124"/>
      <c r="AG63" s="125"/>
      <c r="AH63" s="126"/>
      <c r="AI63" s="124"/>
      <c r="AJ63" s="125"/>
      <c r="AK63" s="126"/>
      <c r="AL63" s="124"/>
      <c r="AM63" s="125"/>
      <c r="AN63" s="126"/>
      <c r="AO63" s="124"/>
      <c r="AP63" s="125"/>
      <c r="AQ63" s="126"/>
      <c r="AR63" s="124"/>
      <c r="AS63" s="125"/>
      <c r="AT63" s="126"/>
      <c r="AU63" s="124"/>
      <c r="AV63" s="125"/>
      <c r="AW63" s="126"/>
      <c r="AX63" s="124"/>
      <c r="AY63" s="125"/>
      <c r="AZ63" s="126"/>
      <c r="BA63" s="124"/>
      <c r="BB63" s="125"/>
      <c r="BC63" s="126"/>
      <c r="BD63" s="124"/>
      <c r="BE63" s="125"/>
      <c r="BF63" s="126"/>
      <c r="BG63" s="124"/>
      <c r="BH63" s="125"/>
      <c r="BI63" s="126"/>
      <c r="BJ63" s="124"/>
      <c r="BK63" s="125"/>
      <c r="BL63" s="126"/>
      <c r="BM63" s="124"/>
      <c r="BN63" s="125"/>
      <c r="BO63" s="126"/>
      <c r="BP63" s="124"/>
      <c r="BQ63" s="125"/>
      <c r="BR63" s="126"/>
      <c r="BS63" s="124"/>
      <c r="BT63" s="125"/>
      <c r="BU63" s="126"/>
      <c r="BV63" s="124"/>
      <c r="BW63" s="125"/>
      <c r="BX63" s="126"/>
      <c r="BY63" s="174">
        <f t="shared" si="6"/>
        <v>0</v>
      </c>
      <c r="BZ63" s="174" t="e">
        <f>SUM(#REF!,F63,O63,X63,AG63,AP63,AY63,BH63,BQ63)</f>
        <v>#REF!</v>
      </c>
      <c r="CA63" s="174" t="e">
        <f>SUM(#REF!,G63,P63,Y63,AH63,AQ63,AZ63,BI63,BR63)</f>
        <v>#REF!</v>
      </c>
      <c r="CB63" s="174">
        <f t="shared" si="7"/>
        <v>0</v>
      </c>
      <c r="CC63" s="174" t="e">
        <f>SUM(#REF!,I63,R63,AA63,AJ63,AS63,BB63,BK63,BT63)</f>
        <v>#REF!</v>
      </c>
      <c r="CD63" s="174" t="e">
        <f>SUM(#REF!,J63,S63,AB63,AK63,AT63,BC63,BL63,BU63)</f>
        <v>#REF!</v>
      </c>
      <c r="CE63" s="174">
        <f t="shared" si="8"/>
        <v>0</v>
      </c>
      <c r="CF63" s="174">
        <f t="shared" si="10"/>
        <v>0</v>
      </c>
      <c r="CG63" s="174">
        <f t="shared" si="10"/>
        <v>0</v>
      </c>
      <c r="CH63" s="47"/>
    </row>
    <row r="64" spans="3:86" x14ac:dyDescent="0.3">
      <c r="C64" s="13" t="str">
        <f t="shared" si="5"/>
        <v>Database Administrator</v>
      </c>
      <c r="D64" s="11" t="s">
        <v>117</v>
      </c>
      <c r="E64" s="124"/>
      <c r="F64" s="125"/>
      <c r="G64" s="126"/>
      <c r="H64" s="124"/>
      <c r="I64" s="125"/>
      <c r="J64" s="126"/>
      <c r="K64" s="124"/>
      <c r="L64" s="125"/>
      <c r="M64" s="126"/>
      <c r="N64" s="124"/>
      <c r="O64" s="125"/>
      <c r="P64" s="126"/>
      <c r="Q64" s="124"/>
      <c r="R64" s="125"/>
      <c r="S64" s="126"/>
      <c r="T64" s="124"/>
      <c r="U64" s="125"/>
      <c r="V64" s="126"/>
      <c r="W64" s="124"/>
      <c r="X64" s="125"/>
      <c r="Y64" s="126"/>
      <c r="Z64" s="124"/>
      <c r="AA64" s="125"/>
      <c r="AB64" s="126"/>
      <c r="AC64" s="124"/>
      <c r="AD64" s="125"/>
      <c r="AE64" s="126"/>
      <c r="AF64" s="124"/>
      <c r="AG64" s="125"/>
      <c r="AH64" s="126"/>
      <c r="AI64" s="124"/>
      <c r="AJ64" s="125"/>
      <c r="AK64" s="126"/>
      <c r="AL64" s="124"/>
      <c r="AM64" s="125"/>
      <c r="AN64" s="126"/>
      <c r="AO64" s="124"/>
      <c r="AP64" s="125"/>
      <c r="AQ64" s="126"/>
      <c r="AR64" s="124"/>
      <c r="AS64" s="125"/>
      <c r="AT64" s="126"/>
      <c r="AU64" s="124"/>
      <c r="AV64" s="125"/>
      <c r="AW64" s="126"/>
      <c r="AX64" s="124"/>
      <c r="AY64" s="125"/>
      <c r="AZ64" s="126"/>
      <c r="BA64" s="124"/>
      <c r="BB64" s="125"/>
      <c r="BC64" s="126"/>
      <c r="BD64" s="124"/>
      <c r="BE64" s="125"/>
      <c r="BF64" s="126"/>
      <c r="BG64" s="124"/>
      <c r="BH64" s="125"/>
      <c r="BI64" s="126"/>
      <c r="BJ64" s="124"/>
      <c r="BK64" s="125"/>
      <c r="BL64" s="126"/>
      <c r="BM64" s="124"/>
      <c r="BN64" s="125"/>
      <c r="BO64" s="126"/>
      <c r="BP64" s="124"/>
      <c r="BQ64" s="125"/>
      <c r="BR64" s="126"/>
      <c r="BS64" s="124"/>
      <c r="BT64" s="125"/>
      <c r="BU64" s="126"/>
      <c r="BV64" s="124"/>
      <c r="BW64" s="125"/>
      <c r="BX64" s="126"/>
      <c r="BY64" s="174">
        <f t="shared" si="6"/>
        <v>0</v>
      </c>
      <c r="BZ64" s="174" t="e">
        <f>SUM(#REF!,F64,O64,X64,AG64,AP64,AY64,BH64,BQ64)</f>
        <v>#REF!</v>
      </c>
      <c r="CA64" s="174" t="e">
        <f>SUM(#REF!,G64,P64,Y64,AH64,AQ64,AZ64,BI64,BR64)</f>
        <v>#REF!</v>
      </c>
      <c r="CB64" s="174">
        <f t="shared" si="7"/>
        <v>0</v>
      </c>
      <c r="CC64" s="174" t="e">
        <f>SUM(#REF!,I64,R64,AA64,AJ64,AS64,BB64,BK64,BT64)</f>
        <v>#REF!</v>
      </c>
      <c r="CD64" s="174" t="e">
        <f>SUM(#REF!,J64,S64,AB64,AK64,AT64,BC64,BL64,BU64)</f>
        <v>#REF!</v>
      </c>
      <c r="CE64" s="174">
        <f t="shared" si="8"/>
        <v>0</v>
      </c>
      <c r="CF64" s="174">
        <f t="shared" si="10"/>
        <v>0</v>
      </c>
      <c r="CG64" s="174">
        <f t="shared" si="10"/>
        <v>0</v>
      </c>
      <c r="CH64" s="47"/>
    </row>
    <row r="65" spans="3:86" x14ac:dyDescent="0.3">
      <c r="C65" s="13" t="str">
        <f t="shared" si="5"/>
        <v>Database Administrator</v>
      </c>
      <c r="D65" s="11" t="s">
        <v>177</v>
      </c>
      <c r="E65" s="124"/>
      <c r="F65" s="125"/>
      <c r="G65" s="126"/>
      <c r="H65" s="124"/>
      <c r="I65" s="125"/>
      <c r="J65" s="126"/>
      <c r="K65" s="124"/>
      <c r="L65" s="125"/>
      <c r="M65" s="126"/>
      <c r="N65" s="124"/>
      <c r="O65" s="125"/>
      <c r="P65" s="126"/>
      <c r="Q65" s="124"/>
      <c r="R65" s="125"/>
      <c r="S65" s="126"/>
      <c r="T65" s="124"/>
      <c r="U65" s="125"/>
      <c r="V65" s="126"/>
      <c r="W65" s="124"/>
      <c r="X65" s="125"/>
      <c r="Y65" s="126"/>
      <c r="Z65" s="124"/>
      <c r="AA65" s="125"/>
      <c r="AB65" s="126"/>
      <c r="AC65" s="124"/>
      <c r="AD65" s="125"/>
      <c r="AE65" s="126"/>
      <c r="AF65" s="124"/>
      <c r="AG65" s="125"/>
      <c r="AH65" s="126"/>
      <c r="AI65" s="124"/>
      <c r="AJ65" s="125"/>
      <c r="AK65" s="126"/>
      <c r="AL65" s="124"/>
      <c r="AM65" s="125"/>
      <c r="AN65" s="126"/>
      <c r="AO65" s="124"/>
      <c r="AP65" s="125"/>
      <c r="AQ65" s="126"/>
      <c r="AR65" s="124"/>
      <c r="AS65" s="125"/>
      <c r="AT65" s="126"/>
      <c r="AU65" s="124"/>
      <c r="AV65" s="125"/>
      <c r="AW65" s="126"/>
      <c r="AX65" s="124"/>
      <c r="AY65" s="125"/>
      <c r="AZ65" s="126"/>
      <c r="BA65" s="124"/>
      <c r="BB65" s="125"/>
      <c r="BC65" s="126"/>
      <c r="BD65" s="124"/>
      <c r="BE65" s="125"/>
      <c r="BF65" s="126"/>
      <c r="BG65" s="124"/>
      <c r="BH65" s="125"/>
      <c r="BI65" s="126"/>
      <c r="BJ65" s="124"/>
      <c r="BK65" s="125"/>
      <c r="BL65" s="126"/>
      <c r="BM65" s="124"/>
      <c r="BN65" s="125"/>
      <c r="BO65" s="126"/>
      <c r="BP65" s="124"/>
      <c r="BQ65" s="125"/>
      <c r="BR65" s="126"/>
      <c r="BS65" s="124"/>
      <c r="BT65" s="125"/>
      <c r="BU65" s="126"/>
      <c r="BV65" s="124"/>
      <c r="BW65" s="125"/>
      <c r="BX65" s="126"/>
      <c r="BY65" s="174">
        <f t="shared" si="6"/>
        <v>0</v>
      </c>
      <c r="BZ65" s="174" t="e">
        <f>SUM(#REF!,F65,O65,X65,AG65,AP65,AY65,BH65,BQ65)</f>
        <v>#REF!</v>
      </c>
      <c r="CA65" s="174" t="e">
        <f>SUM(#REF!,G65,P65,Y65,AH65,AQ65,AZ65,BI65,BR65)</f>
        <v>#REF!</v>
      </c>
      <c r="CB65" s="174">
        <f t="shared" si="7"/>
        <v>0</v>
      </c>
      <c r="CC65" s="174" t="e">
        <f>SUM(#REF!,I65,R65,AA65,AJ65,AS65,BB65,BK65,BT65)</f>
        <v>#REF!</v>
      </c>
      <c r="CD65" s="174" t="e">
        <f>SUM(#REF!,J65,S65,AB65,AK65,AT65,BC65,BL65,BU65)</f>
        <v>#REF!</v>
      </c>
      <c r="CE65" s="174">
        <f t="shared" si="8"/>
        <v>0</v>
      </c>
      <c r="CF65" s="174">
        <f t="shared" si="10"/>
        <v>0</v>
      </c>
      <c r="CG65" s="174">
        <f t="shared" si="10"/>
        <v>0</v>
      </c>
      <c r="CH65" s="47"/>
    </row>
    <row r="66" spans="3:86" ht="16.2" thickBot="1" x14ac:dyDescent="0.35">
      <c r="C66" s="16" t="str">
        <f t="shared" si="5"/>
        <v>Database Administrator</v>
      </c>
      <c r="D66" s="17" t="s">
        <v>116</v>
      </c>
      <c r="E66" s="150"/>
      <c r="F66" s="151"/>
      <c r="G66" s="152"/>
      <c r="H66" s="150"/>
      <c r="I66" s="151"/>
      <c r="J66" s="152"/>
      <c r="K66" s="150"/>
      <c r="L66" s="151"/>
      <c r="M66" s="152"/>
      <c r="N66" s="150"/>
      <c r="O66" s="151"/>
      <c r="P66" s="152"/>
      <c r="Q66" s="150"/>
      <c r="R66" s="151"/>
      <c r="S66" s="152"/>
      <c r="T66" s="150"/>
      <c r="U66" s="151"/>
      <c r="V66" s="152"/>
      <c r="W66" s="150"/>
      <c r="X66" s="151"/>
      <c r="Y66" s="152"/>
      <c r="Z66" s="150"/>
      <c r="AA66" s="151"/>
      <c r="AB66" s="152"/>
      <c r="AC66" s="150"/>
      <c r="AD66" s="151"/>
      <c r="AE66" s="152"/>
      <c r="AF66" s="150"/>
      <c r="AG66" s="151"/>
      <c r="AH66" s="152"/>
      <c r="AI66" s="150"/>
      <c r="AJ66" s="151"/>
      <c r="AK66" s="152"/>
      <c r="AL66" s="150"/>
      <c r="AM66" s="151"/>
      <c r="AN66" s="152"/>
      <c r="AO66" s="150"/>
      <c r="AP66" s="151"/>
      <c r="AQ66" s="152"/>
      <c r="AR66" s="150"/>
      <c r="AS66" s="151"/>
      <c r="AT66" s="152"/>
      <c r="AU66" s="150"/>
      <c r="AV66" s="151"/>
      <c r="AW66" s="152"/>
      <c r="AX66" s="150"/>
      <c r="AY66" s="151"/>
      <c r="AZ66" s="152"/>
      <c r="BA66" s="150"/>
      <c r="BB66" s="151"/>
      <c r="BC66" s="152"/>
      <c r="BD66" s="150"/>
      <c r="BE66" s="151"/>
      <c r="BF66" s="152"/>
      <c r="BG66" s="150"/>
      <c r="BH66" s="151"/>
      <c r="BI66" s="152"/>
      <c r="BJ66" s="150"/>
      <c r="BK66" s="151"/>
      <c r="BL66" s="152"/>
      <c r="BM66" s="150"/>
      <c r="BN66" s="151"/>
      <c r="BO66" s="152"/>
      <c r="BP66" s="150"/>
      <c r="BQ66" s="151"/>
      <c r="BR66" s="152"/>
      <c r="BS66" s="150"/>
      <c r="BT66" s="151"/>
      <c r="BU66" s="152"/>
      <c r="BV66" s="150"/>
      <c r="BW66" s="151"/>
      <c r="BX66" s="152"/>
      <c r="BY66" s="175">
        <f t="shared" si="6"/>
        <v>0</v>
      </c>
      <c r="BZ66" s="175" t="e">
        <f>SUM(#REF!,F66,O66,X66,AG66,AP66,AY66,BH66,BQ66)</f>
        <v>#REF!</v>
      </c>
      <c r="CA66" s="175" t="e">
        <f>SUM(#REF!,G66,P66,Y66,AH66,AQ66,AZ66,BI66,BR66)</f>
        <v>#REF!</v>
      </c>
      <c r="CB66" s="175">
        <f t="shared" si="7"/>
        <v>0</v>
      </c>
      <c r="CC66" s="175" t="e">
        <f>SUM(#REF!,I66,R66,AA66,AJ66,AS66,BB66,BK66,BT66)</f>
        <v>#REF!</v>
      </c>
      <c r="CD66" s="175" t="e">
        <f>SUM(#REF!,J66,S66,AB66,AK66,AT66,BC66,BL66,BU66)</f>
        <v>#REF!</v>
      </c>
      <c r="CE66" s="175">
        <f t="shared" si="8"/>
        <v>0</v>
      </c>
      <c r="CF66" s="175">
        <f t="shared" si="10"/>
        <v>0</v>
      </c>
      <c r="CG66" s="175">
        <f t="shared" si="10"/>
        <v>0</v>
      </c>
      <c r="CH66" s="47"/>
    </row>
    <row r="67" spans="3:86" x14ac:dyDescent="0.3">
      <c r="C67" s="14" t="str">
        <f>'Long Term Rates'!C19</f>
        <v>Enterprise Architect</v>
      </c>
      <c r="D67" s="15" t="s">
        <v>174</v>
      </c>
      <c r="E67" s="124"/>
      <c r="F67" s="125"/>
      <c r="G67" s="126"/>
      <c r="H67" s="124"/>
      <c r="I67" s="125"/>
      <c r="J67" s="126"/>
      <c r="K67" s="124"/>
      <c r="L67" s="125"/>
      <c r="M67" s="126"/>
      <c r="N67" s="124"/>
      <c r="O67" s="125"/>
      <c r="P67" s="126"/>
      <c r="Q67" s="124"/>
      <c r="R67" s="125"/>
      <c r="S67" s="126"/>
      <c r="T67" s="124"/>
      <c r="U67" s="125"/>
      <c r="V67" s="126"/>
      <c r="W67" s="124"/>
      <c r="X67" s="125"/>
      <c r="Y67" s="126"/>
      <c r="Z67" s="124"/>
      <c r="AA67" s="125"/>
      <c r="AB67" s="126"/>
      <c r="AC67" s="124"/>
      <c r="AD67" s="125"/>
      <c r="AE67" s="126"/>
      <c r="AF67" s="124"/>
      <c r="AG67" s="125"/>
      <c r="AH67" s="126"/>
      <c r="AI67" s="124"/>
      <c r="AJ67" s="125"/>
      <c r="AK67" s="126"/>
      <c r="AL67" s="124"/>
      <c r="AM67" s="125"/>
      <c r="AN67" s="126"/>
      <c r="AO67" s="124"/>
      <c r="AP67" s="125"/>
      <c r="AQ67" s="126"/>
      <c r="AR67" s="124"/>
      <c r="AS67" s="125"/>
      <c r="AT67" s="126"/>
      <c r="AU67" s="124"/>
      <c r="AV67" s="125"/>
      <c r="AW67" s="126"/>
      <c r="AX67" s="124"/>
      <c r="AY67" s="125"/>
      <c r="AZ67" s="126"/>
      <c r="BA67" s="124"/>
      <c r="BB67" s="125"/>
      <c r="BC67" s="126"/>
      <c r="BD67" s="124"/>
      <c r="BE67" s="125"/>
      <c r="BF67" s="126"/>
      <c r="BG67" s="124"/>
      <c r="BH67" s="125"/>
      <c r="BI67" s="126"/>
      <c r="BJ67" s="124"/>
      <c r="BK67" s="125"/>
      <c r="BL67" s="126"/>
      <c r="BM67" s="124"/>
      <c r="BN67" s="125"/>
      <c r="BO67" s="126"/>
      <c r="BP67" s="124"/>
      <c r="BQ67" s="125"/>
      <c r="BR67" s="126"/>
      <c r="BS67" s="124"/>
      <c r="BT67" s="125"/>
      <c r="BU67" s="126"/>
      <c r="BV67" s="124"/>
      <c r="BW67" s="125"/>
      <c r="BX67" s="126"/>
      <c r="BY67" s="176">
        <f t="shared" si="6"/>
        <v>0</v>
      </c>
      <c r="BZ67" s="176" t="e">
        <f>SUM(#REF!,F67,O67,X67,AG67,AP67,AY67,BH67,BQ67)</f>
        <v>#REF!</v>
      </c>
      <c r="CA67" s="176" t="e">
        <f>SUM(#REF!,G67,P67,Y67,AH67,AQ67,AZ67,BI67,BR67)</f>
        <v>#REF!</v>
      </c>
      <c r="CB67" s="176">
        <f t="shared" si="7"/>
        <v>0</v>
      </c>
      <c r="CC67" s="176" t="e">
        <f>SUM(#REF!,I67,R67,AA67,AJ67,AS67,BB67,BK67,BT67)</f>
        <v>#REF!</v>
      </c>
      <c r="CD67" s="176" t="e">
        <f>SUM(#REF!,J67,S67,AB67,AK67,AT67,BC67,BL67,BU67)</f>
        <v>#REF!</v>
      </c>
      <c r="CE67" s="176">
        <f t="shared" si="8"/>
        <v>0</v>
      </c>
      <c r="CF67" s="176">
        <f t="shared" si="10"/>
        <v>0</v>
      </c>
      <c r="CG67" s="176">
        <f t="shared" si="10"/>
        <v>0</v>
      </c>
      <c r="CH67" s="47"/>
    </row>
    <row r="68" spans="3:86" x14ac:dyDescent="0.3">
      <c r="C68" s="13" t="str">
        <f t="shared" si="5"/>
        <v>Enterprise Architect</v>
      </c>
      <c r="D68" s="11" t="s">
        <v>175</v>
      </c>
      <c r="E68" s="124"/>
      <c r="F68" s="125"/>
      <c r="G68" s="126"/>
      <c r="H68" s="124"/>
      <c r="I68" s="125"/>
      <c r="J68" s="126"/>
      <c r="K68" s="124"/>
      <c r="L68" s="125"/>
      <c r="M68" s="126"/>
      <c r="N68" s="124"/>
      <c r="O68" s="125"/>
      <c r="P68" s="126"/>
      <c r="Q68" s="124"/>
      <c r="R68" s="125"/>
      <c r="S68" s="126"/>
      <c r="T68" s="124"/>
      <c r="U68" s="125"/>
      <c r="V68" s="126"/>
      <c r="W68" s="124"/>
      <c r="X68" s="125"/>
      <c r="Y68" s="126"/>
      <c r="Z68" s="124"/>
      <c r="AA68" s="125"/>
      <c r="AB68" s="126"/>
      <c r="AC68" s="124"/>
      <c r="AD68" s="125"/>
      <c r="AE68" s="126"/>
      <c r="AF68" s="124"/>
      <c r="AG68" s="125"/>
      <c r="AH68" s="126"/>
      <c r="AI68" s="124"/>
      <c r="AJ68" s="125"/>
      <c r="AK68" s="126"/>
      <c r="AL68" s="124"/>
      <c r="AM68" s="125"/>
      <c r="AN68" s="126"/>
      <c r="AO68" s="124"/>
      <c r="AP68" s="125"/>
      <c r="AQ68" s="126"/>
      <c r="AR68" s="124"/>
      <c r="AS68" s="125"/>
      <c r="AT68" s="126"/>
      <c r="AU68" s="124"/>
      <c r="AV68" s="125"/>
      <c r="AW68" s="126"/>
      <c r="AX68" s="124"/>
      <c r="AY68" s="125"/>
      <c r="AZ68" s="126"/>
      <c r="BA68" s="124"/>
      <c r="BB68" s="125"/>
      <c r="BC68" s="126"/>
      <c r="BD68" s="124"/>
      <c r="BE68" s="125"/>
      <c r="BF68" s="126"/>
      <c r="BG68" s="124"/>
      <c r="BH68" s="125"/>
      <c r="BI68" s="126"/>
      <c r="BJ68" s="124"/>
      <c r="BK68" s="125"/>
      <c r="BL68" s="126"/>
      <c r="BM68" s="124"/>
      <c r="BN68" s="125"/>
      <c r="BO68" s="126"/>
      <c r="BP68" s="124"/>
      <c r="BQ68" s="125"/>
      <c r="BR68" s="126"/>
      <c r="BS68" s="124"/>
      <c r="BT68" s="125"/>
      <c r="BU68" s="126"/>
      <c r="BV68" s="124"/>
      <c r="BW68" s="125"/>
      <c r="BX68" s="126"/>
      <c r="BY68" s="174">
        <f t="shared" si="6"/>
        <v>0</v>
      </c>
      <c r="BZ68" s="174" t="e">
        <f>SUM(#REF!,F68,O68,X68,AG68,AP68,AY68,BH68,BQ68)</f>
        <v>#REF!</v>
      </c>
      <c r="CA68" s="174" t="e">
        <f>SUM(#REF!,G68,P68,Y68,AH68,AQ68,AZ68,BI68,BR68)</f>
        <v>#REF!</v>
      </c>
      <c r="CB68" s="174">
        <f t="shared" si="7"/>
        <v>0</v>
      </c>
      <c r="CC68" s="174" t="e">
        <f>SUM(#REF!,I68,R68,AA68,AJ68,AS68,BB68,BK68,BT68)</f>
        <v>#REF!</v>
      </c>
      <c r="CD68" s="174" t="e">
        <f>SUM(#REF!,J68,S68,AB68,AK68,AT68,BC68,BL68,BU68)</f>
        <v>#REF!</v>
      </c>
      <c r="CE68" s="174">
        <f t="shared" si="8"/>
        <v>0</v>
      </c>
      <c r="CF68" s="174">
        <f t="shared" si="10"/>
        <v>0</v>
      </c>
      <c r="CG68" s="174">
        <f t="shared" si="10"/>
        <v>0</v>
      </c>
      <c r="CH68" s="47"/>
    </row>
    <row r="69" spans="3:86" x14ac:dyDescent="0.3">
      <c r="C69" s="13" t="str">
        <f t="shared" si="5"/>
        <v>Enterprise Architect</v>
      </c>
      <c r="D69" s="11" t="s">
        <v>176</v>
      </c>
      <c r="E69" s="124"/>
      <c r="F69" s="125"/>
      <c r="G69" s="126"/>
      <c r="H69" s="124"/>
      <c r="I69" s="125"/>
      <c r="J69" s="126"/>
      <c r="K69" s="124"/>
      <c r="L69" s="125"/>
      <c r="M69" s="126"/>
      <c r="N69" s="124"/>
      <c r="O69" s="125"/>
      <c r="P69" s="126"/>
      <c r="Q69" s="124"/>
      <c r="R69" s="125"/>
      <c r="S69" s="126"/>
      <c r="T69" s="124"/>
      <c r="U69" s="125"/>
      <c r="V69" s="126"/>
      <c r="W69" s="124"/>
      <c r="X69" s="125"/>
      <c r="Y69" s="126"/>
      <c r="Z69" s="124"/>
      <c r="AA69" s="125"/>
      <c r="AB69" s="126"/>
      <c r="AC69" s="124"/>
      <c r="AD69" s="125"/>
      <c r="AE69" s="126"/>
      <c r="AF69" s="124"/>
      <c r="AG69" s="125"/>
      <c r="AH69" s="126"/>
      <c r="AI69" s="124"/>
      <c r="AJ69" s="125"/>
      <c r="AK69" s="126"/>
      <c r="AL69" s="124"/>
      <c r="AM69" s="125"/>
      <c r="AN69" s="126"/>
      <c r="AO69" s="124"/>
      <c r="AP69" s="125"/>
      <c r="AQ69" s="126"/>
      <c r="AR69" s="124"/>
      <c r="AS69" s="125"/>
      <c r="AT69" s="126"/>
      <c r="AU69" s="124"/>
      <c r="AV69" s="125"/>
      <c r="AW69" s="126"/>
      <c r="AX69" s="124"/>
      <c r="AY69" s="125"/>
      <c r="AZ69" s="126"/>
      <c r="BA69" s="124"/>
      <c r="BB69" s="125"/>
      <c r="BC69" s="126"/>
      <c r="BD69" s="124"/>
      <c r="BE69" s="125"/>
      <c r="BF69" s="126"/>
      <c r="BG69" s="124"/>
      <c r="BH69" s="125"/>
      <c r="BI69" s="126"/>
      <c r="BJ69" s="124"/>
      <c r="BK69" s="125"/>
      <c r="BL69" s="126"/>
      <c r="BM69" s="124"/>
      <c r="BN69" s="125"/>
      <c r="BO69" s="126"/>
      <c r="BP69" s="124"/>
      <c r="BQ69" s="125"/>
      <c r="BR69" s="126"/>
      <c r="BS69" s="124"/>
      <c r="BT69" s="125"/>
      <c r="BU69" s="126"/>
      <c r="BV69" s="124"/>
      <c r="BW69" s="125"/>
      <c r="BX69" s="126"/>
      <c r="BY69" s="174">
        <f t="shared" si="6"/>
        <v>0</v>
      </c>
      <c r="BZ69" s="174" t="e">
        <f>SUM(#REF!,F69,O69,X69,AG69,AP69,AY69,BH69,BQ69)</f>
        <v>#REF!</v>
      </c>
      <c r="CA69" s="174" t="e">
        <f>SUM(#REF!,G69,P69,Y69,AH69,AQ69,AZ69,BI69,BR69)</f>
        <v>#REF!</v>
      </c>
      <c r="CB69" s="174">
        <f t="shared" si="7"/>
        <v>0</v>
      </c>
      <c r="CC69" s="174" t="e">
        <f>SUM(#REF!,I69,R69,AA69,AJ69,AS69,BB69,BK69,BT69)</f>
        <v>#REF!</v>
      </c>
      <c r="CD69" s="174" t="e">
        <f>SUM(#REF!,J69,S69,AB69,AK69,AT69,BC69,BL69,BU69)</f>
        <v>#REF!</v>
      </c>
      <c r="CE69" s="174">
        <f t="shared" si="8"/>
        <v>0</v>
      </c>
      <c r="CF69" s="174">
        <f t="shared" si="10"/>
        <v>0</v>
      </c>
      <c r="CG69" s="174">
        <f t="shared" si="10"/>
        <v>0</v>
      </c>
      <c r="CH69" s="47"/>
    </row>
    <row r="70" spans="3:86" x14ac:dyDescent="0.3">
      <c r="C70" s="13" t="str">
        <f t="shared" si="5"/>
        <v>Enterprise Architect</v>
      </c>
      <c r="D70" s="11" t="s">
        <v>115</v>
      </c>
      <c r="E70" s="124"/>
      <c r="F70" s="125"/>
      <c r="G70" s="126"/>
      <c r="H70" s="124"/>
      <c r="I70" s="125"/>
      <c r="J70" s="126"/>
      <c r="K70" s="124"/>
      <c r="L70" s="125"/>
      <c r="M70" s="126"/>
      <c r="N70" s="124"/>
      <c r="O70" s="125"/>
      <c r="P70" s="126"/>
      <c r="Q70" s="124"/>
      <c r="R70" s="125"/>
      <c r="S70" s="126"/>
      <c r="T70" s="124"/>
      <c r="U70" s="125"/>
      <c r="V70" s="126"/>
      <c r="W70" s="124"/>
      <c r="X70" s="125"/>
      <c r="Y70" s="126"/>
      <c r="Z70" s="124"/>
      <c r="AA70" s="125"/>
      <c r="AB70" s="126"/>
      <c r="AC70" s="124"/>
      <c r="AD70" s="125"/>
      <c r="AE70" s="126"/>
      <c r="AF70" s="124"/>
      <c r="AG70" s="125"/>
      <c r="AH70" s="126"/>
      <c r="AI70" s="124"/>
      <c r="AJ70" s="125"/>
      <c r="AK70" s="126"/>
      <c r="AL70" s="124"/>
      <c r="AM70" s="125"/>
      <c r="AN70" s="126"/>
      <c r="AO70" s="124"/>
      <c r="AP70" s="125"/>
      <c r="AQ70" s="126"/>
      <c r="AR70" s="124"/>
      <c r="AS70" s="125"/>
      <c r="AT70" s="126"/>
      <c r="AU70" s="124"/>
      <c r="AV70" s="125"/>
      <c r="AW70" s="126"/>
      <c r="AX70" s="124"/>
      <c r="AY70" s="125"/>
      <c r="AZ70" s="126"/>
      <c r="BA70" s="124"/>
      <c r="BB70" s="125"/>
      <c r="BC70" s="126"/>
      <c r="BD70" s="124"/>
      <c r="BE70" s="125"/>
      <c r="BF70" s="126"/>
      <c r="BG70" s="124"/>
      <c r="BH70" s="125"/>
      <c r="BI70" s="126"/>
      <c r="BJ70" s="124"/>
      <c r="BK70" s="125"/>
      <c r="BL70" s="126"/>
      <c r="BM70" s="124"/>
      <c r="BN70" s="125"/>
      <c r="BO70" s="126"/>
      <c r="BP70" s="124"/>
      <c r="BQ70" s="125"/>
      <c r="BR70" s="126"/>
      <c r="BS70" s="124"/>
      <c r="BT70" s="125"/>
      <c r="BU70" s="126"/>
      <c r="BV70" s="124"/>
      <c r="BW70" s="125"/>
      <c r="BX70" s="126"/>
      <c r="BY70" s="174">
        <f t="shared" si="6"/>
        <v>0</v>
      </c>
      <c r="BZ70" s="174" t="e">
        <f>SUM(#REF!,F70,O70,X70,AG70,AP70,AY70,BH70,BQ70)</f>
        <v>#REF!</v>
      </c>
      <c r="CA70" s="174" t="e">
        <f>SUM(#REF!,G70,P70,Y70,AH70,AQ70,AZ70,BI70,BR70)</f>
        <v>#REF!</v>
      </c>
      <c r="CB70" s="174">
        <f t="shared" si="7"/>
        <v>0</v>
      </c>
      <c r="CC70" s="174" t="e">
        <f>SUM(#REF!,I70,R70,AA70,AJ70,AS70,BB70,BK70,BT70)</f>
        <v>#REF!</v>
      </c>
      <c r="CD70" s="174" t="e">
        <f>SUM(#REF!,J70,S70,AB70,AK70,AT70,BC70,BL70,BU70)</f>
        <v>#REF!</v>
      </c>
      <c r="CE70" s="174">
        <f t="shared" si="8"/>
        <v>0</v>
      </c>
      <c r="CF70" s="174">
        <f t="shared" si="10"/>
        <v>0</v>
      </c>
      <c r="CG70" s="174">
        <f t="shared" si="10"/>
        <v>0</v>
      </c>
      <c r="CH70" s="47"/>
    </row>
    <row r="71" spans="3:86" x14ac:dyDescent="0.3">
      <c r="C71" s="13" t="str">
        <f t="shared" si="5"/>
        <v>Enterprise Architect</v>
      </c>
      <c r="D71" s="11" t="s">
        <v>117</v>
      </c>
      <c r="E71" s="124"/>
      <c r="F71" s="125"/>
      <c r="G71" s="126"/>
      <c r="H71" s="124"/>
      <c r="I71" s="125"/>
      <c r="J71" s="126"/>
      <c r="K71" s="124"/>
      <c r="L71" s="125"/>
      <c r="M71" s="126"/>
      <c r="N71" s="124"/>
      <c r="O71" s="125"/>
      <c r="P71" s="126"/>
      <c r="Q71" s="124"/>
      <c r="R71" s="125"/>
      <c r="S71" s="126"/>
      <c r="T71" s="124"/>
      <c r="U71" s="125"/>
      <c r="V71" s="126"/>
      <c r="W71" s="124"/>
      <c r="X71" s="125"/>
      <c r="Y71" s="126"/>
      <c r="Z71" s="124"/>
      <c r="AA71" s="125"/>
      <c r="AB71" s="126"/>
      <c r="AC71" s="124"/>
      <c r="AD71" s="125"/>
      <c r="AE71" s="126"/>
      <c r="AF71" s="124"/>
      <c r="AG71" s="125"/>
      <c r="AH71" s="126"/>
      <c r="AI71" s="124"/>
      <c r="AJ71" s="125"/>
      <c r="AK71" s="126"/>
      <c r="AL71" s="124"/>
      <c r="AM71" s="125"/>
      <c r="AN71" s="126"/>
      <c r="AO71" s="124"/>
      <c r="AP71" s="125"/>
      <c r="AQ71" s="126"/>
      <c r="AR71" s="124"/>
      <c r="AS71" s="125"/>
      <c r="AT71" s="126"/>
      <c r="AU71" s="124"/>
      <c r="AV71" s="125"/>
      <c r="AW71" s="126"/>
      <c r="AX71" s="124"/>
      <c r="AY71" s="125"/>
      <c r="AZ71" s="126"/>
      <c r="BA71" s="124"/>
      <c r="BB71" s="125"/>
      <c r="BC71" s="126"/>
      <c r="BD71" s="124"/>
      <c r="BE71" s="125"/>
      <c r="BF71" s="126"/>
      <c r="BG71" s="124"/>
      <c r="BH71" s="125"/>
      <c r="BI71" s="126"/>
      <c r="BJ71" s="124"/>
      <c r="BK71" s="125"/>
      <c r="BL71" s="126"/>
      <c r="BM71" s="124"/>
      <c r="BN71" s="125"/>
      <c r="BO71" s="126"/>
      <c r="BP71" s="124"/>
      <c r="BQ71" s="125"/>
      <c r="BR71" s="126"/>
      <c r="BS71" s="124"/>
      <c r="BT71" s="125"/>
      <c r="BU71" s="126"/>
      <c r="BV71" s="124"/>
      <c r="BW71" s="125"/>
      <c r="BX71" s="126"/>
      <c r="BY71" s="174">
        <f t="shared" si="6"/>
        <v>0</v>
      </c>
      <c r="BZ71" s="174" t="e">
        <f>SUM(#REF!,F71,O71,X71,AG71,AP71,AY71,BH71,BQ71)</f>
        <v>#REF!</v>
      </c>
      <c r="CA71" s="174" t="e">
        <f>SUM(#REF!,G71,P71,Y71,AH71,AQ71,AZ71,BI71,BR71)</f>
        <v>#REF!</v>
      </c>
      <c r="CB71" s="174">
        <f t="shared" si="7"/>
        <v>0</v>
      </c>
      <c r="CC71" s="174" t="e">
        <f>SUM(#REF!,I71,R71,AA71,AJ71,AS71,BB71,BK71,BT71)</f>
        <v>#REF!</v>
      </c>
      <c r="CD71" s="174" t="e">
        <f>SUM(#REF!,J71,S71,AB71,AK71,AT71,BC71,BL71,BU71)</f>
        <v>#REF!</v>
      </c>
      <c r="CE71" s="174">
        <f t="shared" si="8"/>
        <v>0</v>
      </c>
      <c r="CF71" s="174">
        <f t="shared" si="10"/>
        <v>0</v>
      </c>
      <c r="CG71" s="174">
        <f t="shared" si="10"/>
        <v>0</v>
      </c>
      <c r="CH71" s="47"/>
    </row>
    <row r="72" spans="3:86" x14ac:dyDescent="0.3">
      <c r="C72" s="13" t="str">
        <f t="shared" si="5"/>
        <v>Enterprise Architect</v>
      </c>
      <c r="D72" s="11" t="s">
        <v>177</v>
      </c>
      <c r="E72" s="124"/>
      <c r="F72" s="125"/>
      <c r="G72" s="126"/>
      <c r="H72" s="124"/>
      <c r="I72" s="125"/>
      <c r="J72" s="126"/>
      <c r="K72" s="124"/>
      <c r="L72" s="125"/>
      <c r="M72" s="126"/>
      <c r="N72" s="124"/>
      <c r="O72" s="125"/>
      <c r="P72" s="126"/>
      <c r="Q72" s="124"/>
      <c r="R72" s="125"/>
      <c r="S72" s="126"/>
      <c r="T72" s="124"/>
      <c r="U72" s="125"/>
      <c r="V72" s="126"/>
      <c r="W72" s="124"/>
      <c r="X72" s="125"/>
      <c r="Y72" s="126"/>
      <c r="Z72" s="124"/>
      <c r="AA72" s="125"/>
      <c r="AB72" s="126"/>
      <c r="AC72" s="124"/>
      <c r="AD72" s="125"/>
      <c r="AE72" s="126"/>
      <c r="AF72" s="124"/>
      <c r="AG72" s="125"/>
      <c r="AH72" s="126"/>
      <c r="AI72" s="124"/>
      <c r="AJ72" s="125"/>
      <c r="AK72" s="126"/>
      <c r="AL72" s="124"/>
      <c r="AM72" s="125"/>
      <c r="AN72" s="126"/>
      <c r="AO72" s="124"/>
      <c r="AP72" s="125"/>
      <c r="AQ72" s="126"/>
      <c r="AR72" s="124"/>
      <c r="AS72" s="125"/>
      <c r="AT72" s="126"/>
      <c r="AU72" s="124"/>
      <c r="AV72" s="125"/>
      <c r="AW72" s="126"/>
      <c r="AX72" s="124"/>
      <c r="AY72" s="125"/>
      <c r="AZ72" s="126"/>
      <c r="BA72" s="124"/>
      <c r="BB72" s="125"/>
      <c r="BC72" s="126"/>
      <c r="BD72" s="124"/>
      <c r="BE72" s="125"/>
      <c r="BF72" s="126"/>
      <c r="BG72" s="124"/>
      <c r="BH72" s="125"/>
      <c r="BI72" s="126"/>
      <c r="BJ72" s="124"/>
      <c r="BK72" s="125"/>
      <c r="BL72" s="126"/>
      <c r="BM72" s="124"/>
      <c r="BN72" s="125"/>
      <c r="BO72" s="126"/>
      <c r="BP72" s="124"/>
      <c r="BQ72" s="125"/>
      <c r="BR72" s="126"/>
      <c r="BS72" s="124"/>
      <c r="BT72" s="125"/>
      <c r="BU72" s="126"/>
      <c r="BV72" s="124"/>
      <c r="BW72" s="125"/>
      <c r="BX72" s="126"/>
      <c r="BY72" s="174">
        <f t="shared" si="6"/>
        <v>0</v>
      </c>
      <c r="BZ72" s="174" t="e">
        <f>SUM(#REF!,F72,O72,X72,AG72,AP72,AY72,BH72,BQ72)</f>
        <v>#REF!</v>
      </c>
      <c r="CA72" s="174" t="e">
        <f>SUM(#REF!,G72,P72,Y72,AH72,AQ72,AZ72,BI72,BR72)</f>
        <v>#REF!</v>
      </c>
      <c r="CB72" s="174">
        <f t="shared" si="7"/>
        <v>0</v>
      </c>
      <c r="CC72" s="174" t="e">
        <f>SUM(#REF!,I72,R72,AA72,AJ72,AS72,BB72,BK72,BT72)</f>
        <v>#REF!</v>
      </c>
      <c r="CD72" s="174" t="e">
        <f>SUM(#REF!,J72,S72,AB72,AK72,AT72,BC72,BL72,BU72)</f>
        <v>#REF!</v>
      </c>
      <c r="CE72" s="174">
        <f t="shared" si="8"/>
        <v>0</v>
      </c>
      <c r="CF72" s="174">
        <f t="shared" si="10"/>
        <v>0</v>
      </c>
      <c r="CG72" s="174">
        <f t="shared" si="10"/>
        <v>0</v>
      </c>
      <c r="CH72" s="47"/>
    </row>
    <row r="73" spans="3:86" ht="16.2" thickBot="1" x14ac:dyDescent="0.35">
      <c r="C73" s="16" t="str">
        <f t="shared" si="5"/>
        <v>Enterprise Architect</v>
      </c>
      <c r="D73" s="17" t="s">
        <v>116</v>
      </c>
      <c r="E73" s="150"/>
      <c r="F73" s="151"/>
      <c r="G73" s="152"/>
      <c r="H73" s="150"/>
      <c r="I73" s="151"/>
      <c r="J73" s="152"/>
      <c r="K73" s="150"/>
      <c r="L73" s="151"/>
      <c r="M73" s="152"/>
      <c r="N73" s="150"/>
      <c r="O73" s="151"/>
      <c r="P73" s="152"/>
      <c r="Q73" s="150"/>
      <c r="R73" s="151"/>
      <c r="S73" s="152"/>
      <c r="T73" s="150"/>
      <c r="U73" s="151"/>
      <c r="V73" s="152"/>
      <c r="W73" s="150"/>
      <c r="X73" s="151"/>
      <c r="Y73" s="152"/>
      <c r="Z73" s="150"/>
      <c r="AA73" s="151"/>
      <c r="AB73" s="152"/>
      <c r="AC73" s="150"/>
      <c r="AD73" s="151"/>
      <c r="AE73" s="152"/>
      <c r="AF73" s="150"/>
      <c r="AG73" s="151"/>
      <c r="AH73" s="152"/>
      <c r="AI73" s="150"/>
      <c r="AJ73" s="151"/>
      <c r="AK73" s="152"/>
      <c r="AL73" s="150"/>
      <c r="AM73" s="151"/>
      <c r="AN73" s="152"/>
      <c r="AO73" s="150"/>
      <c r="AP73" s="151"/>
      <c r="AQ73" s="152"/>
      <c r="AR73" s="150"/>
      <c r="AS73" s="151"/>
      <c r="AT73" s="152"/>
      <c r="AU73" s="150"/>
      <c r="AV73" s="151"/>
      <c r="AW73" s="152"/>
      <c r="AX73" s="150"/>
      <c r="AY73" s="151"/>
      <c r="AZ73" s="152"/>
      <c r="BA73" s="150"/>
      <c r="BB73" s="151"/>
      <c r="BC73" s="152"/>
      <c r="BD73" s="150"/>
      <c r="BE73" s="151"/>
      <c r="BF73" s="152"/>
      <c r="BG73" s="150"/>
      <c r="BH73" s="151"/>
      <c r="BI73" s="152"/>
      <c r="BJ73" s="150"/>
      <c r="BK73" s="151"/>
      <c r="BL73" s="152"/>
      <c r="BM73" s="150"/>
      <c r="BN73" s="151"/>
      <c r="BO73" s="152"/>
      <c r="BP73" s="150"/>
      <c r="BQ73" s="151"/>
      <c r="BR73" s="152"/>
      <c r="BS73" s="150"/>
      <c r="BT73" s="151"/>
      <c r="BU73" s="152"/>
      <c r="BV73" s="150"/>
      <c r="BW73" s="151"/>
      <c r="BX73" s="152"/>
      <c r="BY73" s="175">
        <f t="shared" si="6"/>
        <v>0</v>
      </c>
      <c r="BZ73" s="175" t="e">
        <f>SUM(#REF!,F73,O73,X73,AG73,AP73,AY73,BH73,BQ73)</f>
        <v>#REF!</v>
      </c>
      <c r="CA73" s="175" t="e">
        <f>SUM(#REF!,G73,P73,Y73,AH73,AQ73,AZ73,BI73,BR73)</f>
        <v>#REF!</v>
      </c>
      <c r="CB73" s="175">
        <f t="shared" si="7"/>
        <v>0</v>
      </c>
      <c r="CC73" s="175" t="e">
        <f>SUM(#REF!,I73,R73,AA73,AJ73,AS73,BB73,BK73,BT73)</f>
        <v>#REF!</v>
      </c>
      <c r="CD73" s="175" t="e">
        <f>SUM(#REF!,J73,S73,AB73,AK73,AT73,BC73,BL73,BU73)</f>
        <v>#REF!</v>
      </c>
      <c r="CE73" s="175">
        <f t="shared" si="8"/>
        <v>0</v>
      </c>
      <c r="CF73" s="175">
        <f t="shared" si="10"/>
        <v>0</v>
      </c>
      <c r="CG73" s="175">
        <f t="shared" si="10"/>
        <v>0</v>
      </c>
      <c r="CH73" s="47"/>
    </row>
    <row r="74" spans="3:86" x14ac:dyDescent="0.3">
      <c r="C74" s="14" t="str">
        <f>'Short Term Rates'!C20</f>
        <v>Integration Specialist</v>
      </c>
      <c r="D74" s="15" t="s">
        <v>174</v>
      </c>
      <c r="E74" s="124"/>
      <c r="F74" s="125"/>
      <c r="G74" s="126"/>
      <c r="H74" s="124"/>
      <c r="I74" s="125"/>
      <c r="J74" s="126"/>
      <c r="K74" s="124"/>
      <c r="L74" s="125"/>
      <c r="M74" s="126"/>
      <c r="N74" s="124"/>
      <c r="O74" s="125"/>
      <c r="P74" s="126"/>
      <c r="Q74" s="124"/>
      <c r="R74" s="125"/>
      <c r="S74" s="126"/>
      <c r="T74" s="124"/>
      <c r="U74" s="125"/>
      <c r="V74" s="126"/>
      <c r="W74" s="124"/>
      <c r="X74" s="125"/>
      <c r="Y74" s="126"/>
      <c r="Z74" s="124"/>
      <c r="AA74" s="125"/>
      <c r="AB74" s="126"/>
      <c r="AC74" s="124"/>
      <c r="AD74" s="125"/>
      <c r="AE74" s="126"/>
      <c r="AF74" s="124"/>
      <c r="AG74" s="125"/>
      <c r="AH74" s="126"/>
      <c r="AI74" s="124"/>
      <c r="AJ74" s="125"/>
      <c r="AK74" s="126"/>
      <c r="AL74" s="124"/>
      <c r="AM74" s="125"/>
      <c r="AN74" s="126"/>
      <c r="AO74" s="124"/>
      <c r="AP74" s="125"/>
      <c r="AQ74" s="126"/>
      <c r="AR74" s="124"/>
      <c r="AS74" s="125"/>
      <c r="AT74" s="126"/>
      <c r="AU74" s="124"/>
      <c r="AV74" s="125"/>
      <c r="AW74" s="126"/>
      <c r="AX74" s="124"/>
      <c r="AY74" s="125"/>
      <c r="AZ74" s="126"/>
      <c r="BA74" s="124"/>
      <c r="BB74" s="125"/>
      <c r="BC74" s="126"/>
      <c r="BD74" s="124"/>
      <c r="BE74" s="125"/>
      <c r="BF74" s="126"/>
      <c r="BG74" s="124"/>
      <c r="BH74" s="125"/>
      <c r="BI74" s="126"/>
      <c r="BJ74" s="124"/>
      <c r="BK74" s="125"/>
      <c r="BL74" s="126"/>
      <c r="BM74" s="124"/>
      <c r="BN74" s="125"/>
      <c r="BO74" s="126"/>
      <c r="BP74" s="124"/>
      <c r="BQ74" s="125"/>
      <c r="BR74" s="126"/>
      <c r="BS74" s="124"/>
      <c r="BT74" s="125"/>
      <c r="BU74" s="126"/>
      <c r="BV74" s="124"/>
      <c r="BW74" s="125"/>
      <c r="BX74" s="126"/>
      <c r="BY74" s="176">
        <f t="shared" si="6"/>
        <v>0</v>
      </c>
      <c r="BZ74" s="176" t="e">
        <f>SUM(#REF!,F74,O74,X74,AG74,AP74,AY74,BH74,BQ74)</f>
        <v>#REF!</v>
      </c>
      <c r="CA74" s="176" t="e">
        <f>SUM(#REF!,G74,P74,Y74,AH74,AQ74,AZ74,BI74,BR74)</f>
        <v>#REF!</v>
      </c>
      <c r="CB74" s="176">
        <f t="shared" si="7"/>
        <v>0</v>
      </c>
      <c r="CC74" s="176" t="e">
        <f>SUM(#REF!,I74,R74,AA74,AJ74,AS74,BB74,BK74,BT74)</f>
        <v>#REF!</v>
      </c>
      <c r="CD74" s="176" t="e">
        <f>SUM(#REF!,J74,S74,AB74,AK74,AT74,BC74,BL74,BU74)</f>
        <v>#REF!</v>
      </c>
      <c r="CE74" s="176">
        <f t="shared" si="8"/>
        <v>0</v>
      </c>
      <c r="CF74" s="176">
        <f t="shared" si="10"/>
        <v>0</v>
      </c>
      <c r="CG74" s="176">
        <f t="shared" si="10"/>
        <v>0</v>
      </c>
      <c r="CH74" s="47"/>
    </row>
    <row r="75" spans="3:86" x14ac:dyDescent="0.3">
      <c r="C75" s="13" t="str">
        <f t="shared" si="5"/>
        <v>Integration Specialist</v>
      </c>
      <c r="D75" s="11" t="s">
        <v>175</v>
      </c>
      <c r="E75" s="124"/>
      <c r="F75" s="125"/>
      <c r="G75" s="126"/>
      <c r="H75" s="124"/>
      <c r="I75" s="125"/>
      <c r="J75" s="126"/>
      <c r="K75" s="124"/>
      <c r="L75" s="125"/>
      <c r="M75" s="126"/>
      <c r="N75" s="124"/>
      <c r="O75" s="125"/>
      <c r="P75" s="126"/>
      <c r="Q75" s="124"/>
      <c r="R75" s="125"/>
      <c r="S75" s="126"/>
      <c r="T75" s="124"/>
      <c r="U75" s="125"/>
      <c r="V75" s="126"/>
      <c r="W75" s="124"/>
      <c r="X75" s="125"/>
      <c r="Y75" s="126"/>
      <c r="Z75" s="124"/>
      <c r="AA75" s="125"/>
      <c r="AB75" s="126"/>
      <c r="AC75" s="124"/>
      <c r="AD75" s="125"/>
      <c r="AE75" s="126"/>
      <c r="AF75" s="124"/>
      <c r="AG75" s="125"/>
      <c r="AH75" s="126"/>
      <c r="AI75" s="124"/>
      <c r="AJ75" s="125"/>
      <c r="AK75" s="126"/>
      <c r="AL75" s="124"/>
      <c r="AM75" s="125"/>
      <c r="AN75" s="126"/>
      <c r="AO75" s="124"/>
      <c r="AP75" s="125"/>
      <c r="AQ75" s="126"/>
      <c r="AR75" s="124"/>
      <c r="AS75" s="125"/>
      <c r="AT75" s="126"/>
      <c r="AU75" s="124"/>
      <c r="AV75" s="125"/>
      <c r="AW75" s="126"/>
      <c r="AX75" s="124"/>
      <c r="AY75" s="125"/>
      <c r="AZ75" s="126"/>
      <c r="BA75" s="124"/>
      <c r="BB75" s="125"/>
      <c r="BC75" s="126"/>
      <c r="BD75" s="124"/>
      <c r="BE75" s="125"/>
      <c r="BF75" s="126"/>
      <c r="BG75" s="124"/>
      <c r="BH75" s="125"/>
      <c r="BI75" s="126"/>
      <c r="BJ75" s="124"/>
      <c r="BK75" s="125"/>
      <c r="BL75" s="126"/>
      <c r="BM75" s="124"/>
      <c r="BN75" s="125"/>
      <c r="BO75" s="126"/>
      <c r="BP75" s="124"/>
      <c r="BQ75" s="125"/>
      <c r="BR75" s="126"/>
      <c r="BS75" s="124"/>
      <c r="BT75" s="125"/>
      <c r="BU75" s="126"/>
      <c r="BV75" s="124"/>
      <c r="BW75" s="125"/>
      <c r="BX75" s="126"/>
      <c r="BY75" s="174">
        <f t="shared" si="6"/>
        <v>0</v>
      </c>
      <c r="BZ75" s="174" t="e">
        <f>SUM(#REF!,F75,O75,X75,AG75,AP75,AY75,BH75,BQ75)</f>
        <v>#REF!</v>
      </c>
      <c r="CA75" s="174" t="e">
        <f>SUM(#REF!,G75,P75,Y75,AH75,AQ75,AZ75,BI75,BR75)</f>
        <v>#REF!</v>
      </c>
      <c r="CB75" s="174">
        <f t="shared" si="7"/>
        <v>0</v>
      </c>
      <c r="CC75" s="174" t="e">
        <f>SUM(#REF!,I75,R75,AA75,AJ75,AS75,BB75,BK75,BT75)</f>
        <v>#REF!</v>
      </c>
      <c r="CD75" s="174" t="e">
        <f>SUM(#REF!,J75,S75,AB75,AK75,AT75,BC75,BL75,BU75)</f>
        <v>#REF!</v>
      </c>
      <c r="CE75" s="174">
        <f t="shared" si="8"/>
        <v>0</v>
      </c>
      <c r="CF75" s="174">
        <f t="shared" si="10"/>
        <v>0</v>
      </c>
      <c r="CG75" s="174">
        <f t="shared" si="10"/>
        <v>0</v>
      </c>
      <c r="CH75" s="47"/>
    </row>
    <row r="76" spans="3:86" x14ac:dyDescent="0.3">
      <c r="C76" s="13" t="str">
        <f t="shared" si="5"/>
        <v>Integration Specialist</v>
      </c>
      <c r="D76" s="11" t="s">
        <v>176</v>
      </c>
      <c r="E76" s="124"/>
      <c r="F76" s="125"/>
      <c r="G76" s="126"/>
      <c r="H76" s="124"/>
      <c r="I76" s="125"/>
      <c r="J76" s="126"/>
      <c r="K76" s="124"/>
      <c r="L76" s="125"/>
      <c r="M76" s="126"/>
      <c r="N76" s="124"/>
      <c r="O76" s="125"/>
      <c r="P76" s="126"/>
      <c r="Q76" s="124"/>
      <c r="R76" s="125"/>
      <c r="S76" s="126"/>
      <c r="T76" s="124"/>
      <c r="U76" s="125"/>
      <c r="V76" s="126"/>
      <c r="W76" s="124"/>
      <c r="X76" s="125"/>
      <c r="Y76" s="126"/>
      <c r="Z76" s="124"/>
      <c r="AA76" s="125"/>
      <c r="AB76" s="126"/>
      <c r="AC76" s="124"/>
      <c r="AD76" s="125"/>
      <c r="AE76" s="126"/>
      <c r="AF76" s="124"/>
      <c r="AG76" s="125"/>
      <c r="AH76" s="126"/>
      <c r="AI76" s="124"/>
      <c r="AJ76" s="125"/>
      <c r="AK76" s="126"/>
      <c r="AL76" s="124"/>
      <c r="AM76" s="125"/>
      <c r="AN76" s="126"/>
      <c r="AO76" s="124"/>
      <c r="AP76" s="125"/>
      <c r="AQ76" s="126"/>
      <c r="AR76" s="124"/>
      <c r="AS76" s="125"/>
      <c r="AT76" s="126"/>
      <c r="AU76" s="124"/>
      <c r="AV76" s="125"/>
      <c r="AW76" s="126"/>
      <c r="AX76" s="124"/>
      <c r="AY76" s="125"/>
      <c r="AZ76" s="126"/>
      <c r="BA76" s="124"/>
      <c r="BB76" s="125"/>
      <c r="BC76" s="126"/>
      <c r="BD76" s="124"/>
      <c r="BE76" s="125"/>
      <c r="BF76" s="126"/>
      <c r="BG76" s="124"/>
      <c r="BH76" s="125"/>
      <c r="BI76" s="126"/>
      <c r="BJ76" s="124"/>
      <c r="BK76" s="125"/>
      <c r="BL76" s="126"/>
      <c r="BM76" s="124"/>
      <c r="BN76" s="125"/>
      <c r="BO76" s="126"/>
      <c r="BP76" s="124"/>
      <c r="BQ76" s="125"/>
      <c r="BR76" s="126"/>
      <c r="BS76" s="124"/>
      <c r="BT76" s="125"/>
      <c r="BU76" s="126"/>
      <c r="BV76" s="124"/>
      <c r="BW76" s="125"/>
      <c r="BX76" s="126"/>
      <c r="BY76" s="174">
        <f t="shared" si="6"/>
        <v>0</v>
      </c>
      <c r="BZ76" s="174" t="e">
        <f>SUM(#REF!,F76,O76,X76,AG76,AP76,AY76,BH76,BQ76)</f>
        <v>#REF!</v>
      </c>
      <c r="CA76" s="174" t="e">
        <f>SUM(#REF!,G76,P76,Y76,AH76,AQ76,AZ76,BI76,BR76)</f>
        <v>#REF!</v>
      </c>
      <c r="CB76" s="174">
        <f t="shared" ref="CB76:CB139" si="11">SUMIF($E$9:$BX$9,CB$9, $E76:$BX76)</f>
        <v>0</v>
      </c>
      <c r="CC76" s="174" t="e">
        <f>SUM(#REF!,I76,R76,AA76,AJ76,AS76,BB76,BK76,BT76)</f>
        <v>#REF!</v>
      </c>
      <c r="CD76" s="174" t="e">
        <f>SUM(#REF!,J76,S76,AB76,AK76,AT76,BC76,BL76,BU76)</f>
        <v>#REF!</v>
      </c>
      <c r="CE76" s="174">
        <f t="shared" ref="CE76:CE139" si="12">SUMIF($E$9:$BX$9,CE$9, $E76:$BX76)</f>
        <v>0</v>
      </c>
      <c r="CF76" s="174">
        <f t="shared" si="10"/>
        <v>0</v>
      </c>
      <c r="CG76" s="174">
        <f t="shared" si="10"/>
        <v>0</v>
      </c>
      <c r="CH76" s="47"/>
    </row>
    <row r="77" spans="3:86" x14ac:dyDescent="0.3">
      <c r="C77" s="13" t="str">
        <f t="shared" ref="C77:C122" si="13">C76</f>
        <v>Integration Specialist</v>
      </c>
      <c r="D77" s="11" t="s">
        <v>115</v>
      </c>
      <c r="E77" s="124"/>
      <c r="F77" s="125"/>
      <c r="G77" s="126"/>
      <c r="H77" s="124"/>
      <c r="I77" s="125"/>
      <c r="J77" s="126"/>
      <c r="K77" s="124"/>
      <c r="L77" s="125"/>
      <c r="M77" s="126"/>
      <c r="N77" s="124"/>
      <c r="O77" s="125"/>
      <c r="P77" s="126"/>
      <c r="Q77" s="124"/>
      <c r="R77" s="125"/>
      <c r="S77" s="126"/>
      <c r="T77" s="124"/>
      <c r="U77" s="125"/>
      <c r="V77" s="126"/>
      <c r="W77" s="124"/>
      <c r="X77" s="125"/>
      <c r="Y77" s="126"/>
      <c r="Z77" s="124"/>
      <c r="AA77" s="125"/>
      <c r="AB77" s="126"/>
      <c r="AC77" s="124"/>
      <c r="AD77" s="125"/>
      <c r="AE77" s="126"/>
      <c r="AF77" s="124"/>
      <c r="AG77" s="125"/>
      <c r="AH77" s="126"/>
      <c r="AI77" s="124"/>
      <c r="AJ77" s="125"/>
      <c r="AK77" s="126"/>
      <c r="AL77" s="124"/>
      <c r="AM77" s="125"/>
      <c r="AN77" s="126"/>
      <c r="AO77" s="124"/>
      <c r="AP77" s="125"/>
      <c r="AQ77" s="126"/>
      <c r="AR77" s="124"/>
      <c r="AS77" s="125"/>
      <c r="AT77" s="126"/>
      <c r="AU77" s="124"/>
      <c r="AV77" s="125"/>
      <c r="AW77" s="126"/>
      <c r="AX77" s="124"/>
      <c r="AY77" s="125"/>
      <c r="AZ77" s="126"/>
      <c r="BA77" s="124"/>
      <c r="BB77" s="125"/>
      <c r="BC77" s="126"/>
      <c r="BD77" s="124"/>
      <c r="BE77" s="125"/>
      <c r="BF77" s="126"/>
      <c r="BG77" s="124"/>
      <c r="BH77" s="125"/>
      <c r="BI77" s="126"/>
      <c r="BJ77" s="124"/>
      <c r="BK77" s="125"/>
      <c r="BL77" s="126"/>
      <c r="BM77" s="124"/>
      <c r="BN77" s="125"/>
      <c r="BO77" s="126"/>
      <c r="BP77" s="124"/>
      <c r="BQ77" s="125"/>
      <c r="BR77" s="126"/>
      <c r="BS77" s="124"/>
      <c r="BT77" s="125"/>
      <c r="BU77" s="126"/>
      <c r="BV77" s="124"/>
      <c r="BW77" s="125"/>
      <c r="BX77" s="126"/>
      <c r="BY77" s="174">
        <f t="shared" ref="BY77:BY140" si="14">SUMIF($E$9:$BX$9,BY$9, $E77:$BX77)</f>
        <v>0</v>
      </c>
      <c r="BZ77" s="174" t="e">
        <f>SUM(#REF!,F77,O77,X77,AG77,AP77,AY77,BH77,BQ77)</f>
        <v>#REF!</v>
      </c>
      <c r="CA77" s="174" t="e">
        <f>SUM(#REF!,G77,P77,Y77,AH77,AQ77,AZ77,BI77,BR77)</f>
        <v>#REF!</v>
      </c>
      <c r="CB77" s="174">
        <f t="shared" si="11"/>
        <v>0</v>
      </c>
      <c r="CC77" s="174" t="e">
        <f>SUM(#REF!,I77,R77,AA77,AJ77,AS77,BB77,BK77,BT77)</f>
        <v>#REF!</v>
      </c>
      <c r="CD77" s="174" t="e">
        <f>SUM(#REF!,J77,S77,AB77,AK77,AT77,BC77,BL77,BU77)</f>
        <v>#REF!</v>
      </c>
      <c r="CE77" s="174">
        <f t="shared" si="12"/>
        <v>0</v>
      </c>
      <c r="CF77" s="174">
        <f t="shared" si="10"/>
        <v>0</v>
      </c>
      <c r="CG77" s="174">
        <f t="shared" si="10"/>
        <v>0</v>
      </c>
      <c r="CH77" s="47"/>
    </row>
    <row r="78" spans="3:86" x14ac:dyDescent="0.3">
      <c r="C78" s="13" t="str">
        <f t="shared" si="13"/>
        <v>Integration Specialist</v>
      </c>
      <c r="D78" s="11" t="s">
        <v>117</v>
      </c>
      <c r="E78" s="124"/>
      <c r="F78" s="125"/>
      <c r="G78" s="126"/>
      <c r="H78" s="124"/>
      <c r="I78" s="125"/>
      <c r="J78" s="126"/>
      <c r="K78" s="124"/>
      <c r="L78" s="125"/>
      <c r="M78" s="126"/>
      <c r="N78" s="124"/>
      <c r="O78" s="125"/>
      <c r="P78" s="126"/>
      <c r="Q78" s="124"/>
      <c r="R78" s="125"/>
      <c r="S78" s="126"/>
      <c r="T78" s="124"/>
      <c r="U78" s="125"/>
      <c r="V78" s="126"/>
      <c r="W78" s="124"/>
      <c r="X78" s="125"/>
      <c r="Y78" s="126"/>
      <c r="Z78" s="124"/>
      <c r="AA78" s="125"/>
      <c r="AB78" s="126"/>
      <c r="AC78" s="124"/>
      <c r="AD78" s="125"/>
      <c r="AE78" s="126"/>
      <c r="AF78" s="124"/>
      <c r="AG78" s="125"/>
      <c r="AH78" s="126"/>
      <c r="AI78" s="124"/>
      <c r="AJ78" s="125"/>
      <c r="AK78" s="126"/>
      <c r="AL78" s="124"/>
      <c r="AM78" s="125"/>
      <c r="AN78" s="126"/>
      <c r="AO78" s="124"/>
      <c r="AP78" s="125"/>
      <c r="AQ78" s="126"/>
      <c r="AR78" s="124"/>
      <c r="AS78" s="125"/>
      <c r="AT78" s="126"/>
      <c r="AU78" s="124"/>
      <c r="AV78" s="125"/>
      <c r="AW78" s="126"/>
      <c r="AX78" s="124"/>
      <c r="AY78" s="125"/>
      <c r="AZ78" s="126"/>
      <c r="BA78" s="124"/>
      <c r="BB78" s="125"/>
      <c r="BC78" s="126"/>
      <c r="BD78" s="124"/>
      <c r="BE78" s="125"/>
      <c r="BF78" s="126"/>
      <c r="BG78" s="124"/>
      <c r="BH78" s="125"/>
      <c r="BI78" s="126"/>
      <c r="BJ78" s="124"/>
      <c r="BK78" s="125"/>
      <c r="BL78" s="126"/>
      <c r="BM78" s="124"/>
      <c r="BN78" s="125"/>
      <c r="BO78" s="126"/>
      <c r="BP78" s="124"/>
      <c r="BQ78" s="125"/>
      <c r="BR78" s="126"/>
      <c r="BS78" s="124"/>
      <c r="BT78" s="125"/>
      <c r="BU78" s="126"/>
      <c r="BV78" s="124"/>
      <c r="BW78" s="125"/>
      <c r="BX78" s="126"/>
      <c r="BY78" s="174">
        <f t="shared" si="14"/>
        <v>0</v>
      </c>
      <c r="BZ78" s="174" t="e">
        <f>SUM(#REF!,F78,O78,X78,AG78,AP78,AY78,BH78,BQ78)</f>
        <v>#REF!</v>
      </c>
      <c r="CA78" s="174" t="e">
        <f>SUM(#REF!,G78,P78,Y78,AH78,AQ78,AZ78,BI78,BR78)</f>
        <v>#REF!</v>
      </c>
      <c r="CB78" s="174">
        <f t="shared" si="11"/>
        <v>0</v>
      </c>
      <c r="CC78" s="174" t="e">
        <f>SUM(#REF!,I78,R78,AA78,AJ78,AS78,BB78,BK78,BT78)</f>
        <v>#REF!</v>
      </c>
      <c r="CD78" s="174" t="e">
        <f>SUM(#REF!,J78,S78,AB78,AK78,AT78,BC78,BL78,BU78)</f>
        <v>#REF!</v>
      </c>
      <c r="CE78" s="174">
        <f t="shared" si="12"/>
        <v>0</v>
      </c>
      <c r="CF78" s="174">
        <f t="shared" si="10"/>
        <v>0</v>
      </c>
      <c r="CG78" s="174">
        <f t="shared" si="10"/>
        <v>0</v>
      </c>
      <c r="CH78" s="47"/>
    </row>
    <row r="79" spans="3:86" x14ac:dyDescent="0.3">
      <c r="C79" s="13" t="str">
        <f t="shared" si="13"/>
        <v>Integration Specialist</v>
      </c>
      <c r="D79" s="11" t="s">
        <v>177</v>
      </c>
      <c r="E79" s="124"/>
      <c r="F79" s="125"/>
      <c r="G79" s="126"/>
      <c r="H79" s="124"/>
      <c r="I79" s="125"/>
      <c r="J79" s="126"/>
      <c r="K79" s="124"/>
      <c r="L79" s="125"/>
      <c r="M79" s="126"/>
      <c r="N79" s="124"/>
      <c r="O79" s="125"/>
      <c r="P79" s="126"/>
      <c r="Q79" s="124"/>
      <c r="R79" s="125"/>
      <c r="S79" s="126"/>
      <c r="T79" s="124"/>
      <c r="U79" s="125"/>
      <c r="V79" s="126"/>
      <c r="W79" s="124"/>
      <c r="X79" s="125"/>
      <c r="Y79" s="126"/>
      <c r="Z79" s="124"/>
      <c r="AA79" s="125"/>
      <c r="AB79" s="126"/>
      <c r="AC79" s="124"/>
      <c r="AD79" s="125"/>
      <c r="AE79" s="126"/>
      <c r="AF79" s="124"/>
      <c r="AG79" s="125"/>
      <c r="AH79" s="126"/>
      <c r="AI79" s="124"/>
      <c r="AJ79" s="125"/>
      <c r="AK79" s="126"/>
      <c r="AL79" s="124"/>
      <c r="AM79" s="125"/>
      <c r="AN79" s="126"/>
      <c r="AO79" s="124"/>
      <c r="AP79" s="125"/>
      <c r="AQ79" s="126"/>
      <c r="AR79" s="124"/>
      <c r="AS79" s="125"/>
      <c r="AT79" s="126"/>
      <c r="AU79" s="124"/>
      <c r="AV79" s="125"/>
      <c r="AW79" s="126"/>
      <c r="AX79" s="124"/>
      <c r="AY79" s="125"/>
      <c r="AZ79" s="126"/>
      <c r="BA79" s="124"/>
      <c r="BB79" s="125"/>
      <c r="BC79" s="126"/>
      <c r="BD79" s="124"/>
      <c r="BE79" s="125"/>
      <c r="BF79" s="126"/>
      <c r="BG79" s="124"/>
      <c r="BH79" s="125"/>
      <c r="BI79" s="126"/>
      <c r="BJ79" s="124"/>
      <c r="BK79" s="125"/>
      <c r="BL79" s="126"/>
      <c r="BM79" s="124"/>
      <c r="BN79" s="125"/>
      <c r="BO79" s="126"/>
      <c r="BP79" s="124"/>
      <c r="BQ79" s="125"/>
      <c r="BR79" s="126"/>
      <c r="BS79" s="124"/>
      <c r="BT79" s="125"/>
      <c r="BU79" s="126"/>
      <c r="BV79" s="124"/>
      <c r="BW79" s="125"/>
      <c r="BX79" s="126"/>
      <c r="BY79" s="174">
        <f t="shared" si="14"/>
        <v>0</v>
      </c>
      <c r="BZ79" s="174" t="e">
        <f>SUM(#REF!,F79,O79,X79,AG79,AP79,AY79,BH79,BQ79)</f>
        <v>#REF!</v>
      </c>
      <c r="CA79" s="174" t="e">
        <f>SUM(#REF!,G79,P79,Y79,AH79,AQ79,AZ79,BI79,BR79)</f>
        <v>#REF!</v>
      </c>
      <c r="CB79" s="174">
        <f t="shared" si="11"/>
        <v>0</v>
      </c>
      <c r="CC79" s="174" t="e">
        <f>SUM(#REF!,I79,R79,AA79,AJ79,AS79,BB79,BK79,BT79)</f>
        <v>#REF!</v>
      </c>
      <c r="CD79" s="174" t="e">
        <f>SUM(#REF!,J79,S79,AB79,AK79,AT79,BC79,BL79,BU79)</f>
        <v>#REF!</v>
      </c>
      <c r="CE79" s="174">
        <f t="shared" si="12"/>
        <v>0</v>
      </c>
      <c r="CF79" s="174">
        <f t="shared" si="10"/>
        <v>0</v>
      </c>
      <c r="CG79" s="174">
        <f t="shared" si="10"/>
        <v>0</v>
      </c>
      <c r="CH79" s="47"/>
    </row>
    <row r="80" spans="3:86" ht="16.2" thickBot="1" x14ac:dyDescent="0.35">
      <c r="C80" s="16" t="str">
        <f t="shared" si="13"/>
        <v>Integration Specialist</v>
      </c>
      <c r="D80" s="17" t="s">
        <v>116</v>
      </c>
      <c r="E80" s="150"/>
      <c r="F80" s="151"/>
      <c r="G80" s="152"/>
      <c r="H80" s="150"/>
      <c r="I80" s="151"/>
      <c r="J80" s="152"/>
      <c r="K80" s="150"/>
      <c r="L80" s="151"/>
      <c r="M80" s="152"/>
      <c r="N80" s="150"/>
      <c r="O80" s="151"/>
      <c r="P80" s="152"/>
      <c r="Q80" s="150"/>
      <c r="R80" s="151"/>
      <c r="S80" s="152"/>
      <c r="T80" s="150"/>
      <c r="U80" s="151"/>
      <c r="V80" s="152"/>
      <c r="W80" s="150"/>
      <c r="X80" s="151"/>
      <c r="Y80" s="152"/>
      <c r="Z80" s="150"/>
      <c r="AA80" s="151"/>
      <c r="AB80" s="152"/>
      <c r="AC80" s="150"/>
      <c r="AD80" s="151"/>
      <c r="AE80" s="152"/>
      <c r="AF80" s="150"/>
      <c r="AG80" s="151"/>
      <c r="AH80" s="152"/>
      <c r="AI80" s="150"/>
      <c r="AJ80" s="151"/>
      <c r="AK80" s="152"/>
      <c r="AL80" s="150"/>
      <c r="AM80" s="151"/>
      <c r="AN80" s="152"/>
      <c r="AO80" s="150"/>
      <c r="AP80" s="151"/>
      <c r="AQ80" s="152"/>
      <c r="AR80" s="150"/>
      <c r="AS80" s="151"/>
      <c r="AT80" s="152"/>
      <c r="AU80" s="150"/>
      <c r="AV80" s="151"/>
      <c r="AW80" s="152"/>
      <c r="AX80" s="150"/>
      <c r="AY80" s="151"/>
      <c r="AZ80" s="152"/>
      <c r="BA80" s="150"/>
      <c r="BB80" s="151"/>
      <c r="BC80" s="152"/>
      <c r="BD80" s="150"/>
      <c r="BE80" s="151"/>
      <c r="BF80" s="152"/>
      <c r="BG80" s="150"/>
      <c r="BH80" s="151"/>
      <c r="BI80" s="152"/>
      <c r="BJ80" s="150"/>
      <c r="BK80" s="151"/>
      <c r="BL80" s="152"/>
      <c r="BM80" s="150"/>
      <c r="BN80" s="151"/>
      <c r="BO80" s="152"/>
      <c r="BP80" s="150"/>
      <c r="BQ80" s="151"/>
      <c r="BR80" s="152"/>
      <c r="BS80" s="150"/>
      <c r="BT80" s="151"/>
      <c r="BU80" s="152"/>
      <c r="BV80" s="150"/>
      <c r="BW80" s="151"/>
      <c r="BX80" s="152"/>
      <c r="BY80" s="175">
        <f t="shared" si="14"/>
        <v>0</v>
      </c>
      <c r="BZ80" s="175" t="e">
        <f>SUM(#REF!,F80,O80,X80,AG80,AP80,AY80,BH80,BQ80)</f>
        <v>#REF!</v>
      </c>
      <c r="CA80" s="175" t="e">
        <f>SUM(#REF!,G80,P80,Y80,AH80,AQ80,AZ80,BI80,BR80)</f>
        <v>#REF!</v>
      </c>
      <c r="CB80" s="175">
        <f t="shared" si="11"/>
        <v>0</v>
      </c>
      <c r="CC80" s="175" t="e">
        <f>SUM(#REF!,I80,R80,AA80,AJ80,AS80,BB80,BK80,BT80)</f>
        <v>#REF!</v>
      </c>
      <c r="CD80" s="175" t="e">
        <f>SUM(#REF!,J80,S80,AB80,AK80,AT80,BC80,BL80,BU80)</f>
        <v>#REF!</v>
      </c>
      <c r="CE80" s="175">
        <f t="shared" si="12"/>
        <v>0</v>
      </c>
      <c r="CF80" s="175">
        <f t="shared" si="10"/>
        <v>0</v>
      </c>
      <c r="CG80" s="175">
        <f t="shared" si="10"/>
        <v>0</v>
      </c>
      <c r="CH80" s="47"/>
    </row>
    <row r="81" spans="3:86" x14ac:dyDescent="0.3">
      <c r="C81" s="14" t="str">
        <f>'Short Term Rates'!C21</f>
        <v>Project Director</v>
      </c>
      <c r="D81" s="15" t="s">
        <v>174</v>
      </c>
      <c r="E81" s="124"/>
      <c r="F81" s="125"/>
      <c r="G81" s="126"/>
      <c r="H81" s="124"/>
      <c r="I81" s="125"/>
      <c r="J81" s="126"/>
      <c r="K81" s="124"/>
      <c r="L81" s="125"/>
      <c r="M81" s="126"/>
      <c r="N81" s="124"/>
      <c r="O81" s="125"/>
      <c r="P81" s="126"/>
      <c r="Q81" s="124"/>
      <c r="R81" s="125"/>
      <c r="S81" s="126"/>
      <c r="T81" s="124"/>
      <c r="U81" s="125"/>
      <c r="V81" s="126"/>
      <c r="W81" s="124"/>
      <c r="X81" s="125"/>
      <c r="Y81" s="126"/>
      <c r="Z81" s="124"/>
      <c r="AA81" s="125"/>
      <c r="AB81" s="126"/>
      <c r="AC81" s="124"/>
      <c r="AD81" s="125"/>
      <c r="AE81" s="126"/>
      <c r="AF81" s="124"/>
      <c r="AG81" s="125"/>
      <c r="AH81" s="126"/>
      <c r="AI81" s="124"/>
      <c r="AJ81" s="125"/>
      <c r="AK81" s="126"/>
      <c r="AL81" s="124"/>
      <c r="AM81" s="125"/>
      <c r="AN81" s="126"/>
      <c r="AO81" s="124"/>
      <c r="AP81" s="125"/>
      <c r="AQ81" s="126"/>
      <c r="AR81" s="124"/>
      <c r="AS81" s="125"/>
      <c r="AT81" s="126"/>
      <c r="AU81" s="124"/>
      <c r="AV81" s="125"/>
      <c r="AW81" s="126"/>
      <c r="AX81" s="124"/>
      <c r="AY81" s="125"/>
      <c r="AZ81" s="126"/>
      <c r="BA81" s="124"/>
      <c r="BB81" s="125"/>
      <c r="BC81" s="126"/>
      <c r="BD81" s="124"/>
      <c r="BE81" s="125"/>
      <c r="BF81" s="126"/>
      <c r="BG81" s="124"/>
      <c r="BH81" s="125"/>
      <c r="BI81" s="126"/>
      <c r="BJ81" s="124"/>
      <c r="BK81" s="125"/>
      <c r="BL81" s="126"/>
      <c r="BM81" s="124"/>
      <c r="BN81" s="125"/>
      <c r="BO81" s="126"/>
      <c r="BP81" s="124"/>
      <c r="BQ81" s="125"/>
      <c r="BR81" s="126"/>
      <c r="BS81" s="124"/>
      <c r="BT81" s="125"/>
      <c r="BU81" s="126"/>
      <c r="BV81" s="124"/>
      <c r="BW81" s="125"/>
      <c r="BX81" s="126"/>
      <c r="BY81" s="176">
        <f t="shared" si="14"/>
        <v>0</v>
      </c>
      <c r="BZ81" s="176" t="e">
        <f>SUM(#REF!,F81,O81,X81,AG81,AP81,AY81,BH81,BQ81)</f>
        <v>#REF!</v>
      </c>
      <c r="CA81" s="176" t="e">
        <f>SUM(#REF!,G81,P81,Y81,AH81,AQ81,AZ81,BI81,BR81)</f>
        <v>#REF!</v>
      </c>
      <c r="CB81" s="176">
        <f t="shared" si="11"/>
        <v>0</v>
      </c>
      <c r="CC81" s="176" t="e">
        <f>SUM(#REF!,I81,R81,AA81,AJ81,AS81,BB81,BK81,BT81)</f>
        <v>#REF!</v>
      </c>
      <c r="CD81" s="176" t="e">
        <f>SUM(#REF!,J81,S81,AB81,AK81,AT81,BC81,BL81,BU81)</f>
        <v>#REF!</v>
      </c>
      <c r="CE81" s="176">
        <f t="shared" si="12"/>
        <v>0</v>
      </c>
      <c r="CF81" s="176">
        <f t="shared" ref="CF81:CG143" si="15">SUM(C81,L81,U81,AD81,AM81,AV81,BE81,BN81,BW81)</f>
        <v>0</v>
      </c>
      <c r="CG81" s="176">
        <f t="shared" si="15"/>
        <v>0</v>
      </c>
      <c r="CH81" s="47"/>
    </row>
    <row r="82" spans="3:86" x14ac:dyDescent="0.3">
      <c r="C82" s="13" t="str">
        <f t="shared" si="13"/>
        <v>Project Director</v>
      </c>
      <c r="D82" s="11" t="s">
        <v>175</v>
      </c>
      <c r="E82" s="124"/>
      <c r="F82" s="125"/>
      <c r="G82" s="126"/>
      <c r="H82" s="124"/>
      <c r="I82" s="125"/>
      <c r="J82" s="126"/>
      <c r="K82" s="124"/>
      <c r="L82" s="125"/>
      <c r="M82" s="126"/>
      <c r="N82" s="124"/>
      <c r="O82" s="125"/>
      <c r="P82" s="126"/>
      <c r="Q82" s="124"/>
      <c r="R82" s="125"/>
      <c r="S82" s="126"/>
      <c r="T82" s="124"/>
      <c r="U82" s="125"/>
      <c r="V82" s="126"/>
      <c r="W82" s="124"/>
      <c r="X82" s="125"/>
      <c r="Y82" s="126"/>
      <c r="Z82" s="124"/>
      <c r="AA82" s="125"/>
      <c r="AB82" s="126"/>
      <c r="AC82" s="124"/>
      <c r="AD82" s="125"/>
      <c r="AE82" s="126"/>
      <c r="AF82" s="124"/>
      <c r="AG82" s="125"/>
      <c r="AH82" s="126"/>
      <c r="AI82" s="124"/>
      <c r="AJ82" s="125"/>
      <c r="AK82" s="126"/>
      <c r="AL82" s="124"/>
      <c r="AM82" s="125"/>
      <c r="AN82" s="126"/>
      <c r="AO82" s="124"/>
      <c r="AP82" s="125"/>
      <c r="AQ82" s="126"/>
      <c r="AR82" s="124"/>
      <c r="AS82" s="125"/>
      <c r="AT82" s="126"/>
      <c r="AU82" s="124"/>
      <c r="AV82" s="125"/>
      <c r="AW82" s="126"/>
      <c r="AX82" s="124"/>
      <c r="AY82" s="125"/>
      <c r="AZ82" s="126"/>
      <c r="BA82" s="124"/>
      <c r="BB82" s="125"/>
      <c r="BC82" s="126"/>
      <c r="BD82" s="124"/>
      <c r="BE82" s="125"/>
      <c r="BF82" s="126"/>
      <c r="BG82" s="124"/>
      <c r="BH82" s="125"/>
      <c r="BI82" s="126"/>
      <c r="BJ82" s="124"/>
      <c r="BK82" s="125"/>
      <c r="BL82" s="126"/>
      <c r="BM82" s="124"/>
      <c r="BN82" s="125"/>
      <c r="BO82" s="126"/>
      <c r="BP82" s="124"/>
      <c r="BQ82" s="125"/>
      <c r="BR82" s="126"/>
      <c r="BS82" s="124"/>
      <c r="BT82" s="125"/>
      <c r="BU82" s="126"/>
      <c r="BV82" s="124"/>
      <c r="BW82" s="125"/>
      <c r="BX82" s="126"/>
      <c r="BY82" s="174">
        <f t="shared" si="14"/>
        <v>0</v>
      </c>
      <c r="BZ82" s="174" t="e">
        <f>SUM(#REF!,F82,O82,X82,AG82,AP82,AY82,BH82,BQ82)</f>
        <v>#REF!</v>
      </c>
      <c r="CA82" s="174" t="e">
        <f>SUM(#REF!,G82,P82,Y82,AH82,AQ82,AZ82,BI82,BR82)</f>
        <v>#REF!</v>
      </c>
      <c r="CB82" s="174">
        <f t="shared" si="11"/>
        <v>0</v>
      </c>
      <c r="CC82" s="174" t="e">
        <f>SUM(#REF!,I82,R82,AA82,AJ82,AS82,BB82,BK82,BT82)</f>
        <v>#REF!</v>
      </c>
      <c r="CD82" s="174" t="e">
        <f>SUM(#REF!,J82,S82,AB82,AK82,AT82,BC82,BL82,BU82)</f>
        <v>#REF!</v>
      </c>
      <c r="CE82" s="174">
        <f t="shared" si="12"/>
        <v>0</v>
      </c>
      <c r="CF82" s="174">
        <f t="shared" si="15"/>
        <v>0</v>
      </c>
      <c r="CG82" s="174">
        <f t="shared" si="15"/>
        <v>0</v>
      </c>
      <c r="CH82" s="47"/>
    </row>
    <row r="83" spans="3:86" x14ac:dyDescent="0.3">
      <c r="C83" s="13" t="str">
        <f t="shared" si="13"/>
        <v>Project Director</v>
      </c>
      <c r="D83" s="11" t="s">
        <v>176</v>
      </c>
      <c r="E83" s="124"/>
      <c r="F83" s="125"/>
      <c r="G83" s="126"/>
      <c r="H83" s="124"/>
      <c r="I83" s="125"/>
      <c r="J83" s="126"/>
      <c r="K83" s="124"/>
      <c r="L83" s="125"/>
      <c r="M83" s="126"/>
      <c r="N83" s="124"/>
      <c r="O83" s="125"/>
      <c r="P83" s="126"/>
      <c r="Q83" s="124"/>
      <c r="R83" s="125"/>
      <c r="S83" s="126"/>
      <c r="T83" s="124"/>
      <c r="U83" s="125"/>
      <c r="V83" s="126"/>
      <c r="W83" s="124"/>
      <c r="X83" s="125"/>
      <c r="Y83" s="126"/>
      <c r="Z83" s="124"/>
      <c r="AA83" s="125"/>
      <c r="AB83" s="126"/>
      <c r="AC83" s="124"/>
      <c r="AD83" s="125"/>
      <c r="AE83" s="126"/>
      <c r="AF83" s="124"/>
      <c r="AG83" s="125"/>
      <c r="AH83" s="126"/>
      <c r="AI83" s="124"/>
      <c r="AJ83" s="125"/>
      <c r="AK83" s="126"/>
      <c r="AL83" s="124"/>
      <c r="AM83" s="125"/>
      <c r="AN83" s="126"/>
      <c r="AO83" s="124"/>
      <c r="AP83" s="125"/>
      <c r="AQ83" s="126"/>
      <c r="AR83" s="124"/>
      <c r="AS83" s="125"/>
      <c r="AT83" s="126"/>
      <c r="AU83" s="124"/>
      <c r="AV83" s="125"/>
      <c r="AW83" s="126"/>
      <c r="AX83" s="124"/>
      <c r="AY83" s="125"/>
      <c r="AZ83" s="126"/>
      <c r="BA83" s="124"/>
      <c r="BB83" s="125"/>
      <c r="BC83" s="126"/>
      <c r="BD83" s="124"/>
      <c r="BE83" s="125"/>
      <c r="BF83" s="126"/>
      <c r="BG83" s="124"/>
      <c r="BH83" s="125"/>
      <c r="BI83" s="126"/>
      <c r="BJ83" s="124"/>
      <c r="BK83" s="125"/>
      <c r="BL83" s="126"/>
      <c r="BM83" s="124"/>
      <c r="BN83" s="125"/>
      <c r="BO83" s="126"/>
      <c r="BP83" s="124"/>
      <c r="BQ83" s="125"/>
      <c r="BR83" s="126"/>
      <c r="BS83" s="124"/>
      <c r="BT83" s="125"/>
      <c r="BU83" s="126"/>
      <c r="BV83" s="124"/>
      <c r="BW83" s="125"/>
      <c r="BX83" s="126"/>
      <c r="BY83" s="174">
        <f t="shared" si="14"/>
        <v>0</v>
      </c>
      <c r="BZ83" s="174" t="e">
        <f>SUM(#REF!,F83,O83,X83,AG83,AP83,AY83,BH83,BQ83)</f>
        <v>#REF!</v>
      </c>
      <c r="CA83" s="174" t="e">
        <f>SUM(#REF!,G83,P83,Y83,AH83,AQ83,AZ83,BI83,BR83)</f>
        <v>#REF!</v>
      </c>
      <c r="CB83" s="174">
        <f t="shared" si="11"/>
        <v>0</v>
      </c>
      <c r="CC83" s="174" t="e">
        <f>SUM(#REF!,I83,R83,AA83,AJ83,AS83,BB83,BK83,BT83)</f>
        <v>#REF!</v>
      </c>
      <c r="CD83" s="174" t="e">
        <f>SUM(#REF!,J83,S83,AB83,AK83,AT83,BC83,BL83,BU83)</f>
        <v>#REF!</v>
      </c>
      <c r="CE83" s="174">
        <f t="shared" si="12"/>
        <v>0</v>
      </c>
      <c r="CF83" s="174">
        <f t="shared" si="15"/>
        <v>0</v>
      </c>
      <c r="CG83" s="174">
        <f t="shared" si="15"/>
        <v>0</v>
      </c>
      <c r="CH83" s="47"/>
    </row>
    <row r="84" spans="3:86" x14ac:dyDescent="0.3">
      <c r="C84" s="13" t="str">
        <f t="shared" si="13"/>
        <v>Project Director</v>
      </c>
      <c r="D84" s="11" t="s">
        <v>115</v>
      </c>
      <c r="E84" s="124"/>
      <c r="F84" s="125"/>
      <c r="G84" s="126"/>
      <c r="H84" s="124"/>
      <c r="I84" s="125"/>
      <c r="J84" s="126"/>
      <c r="K84" s="124"/>
      <c r="L84" s="125"/>
      <c r="M84" s="126"/>
      <c r="N84" s="124"/>
      <c r="O84" s="125"/>
      <c r="P84" s="126"/>
      <c r="Q84" s="124"/>
      <c r="R84" s="125"/>
      <c r="S84" s="126"/>
      <c r="T84" s="124"/>
      <c r="U84" s="125"/>
      <c r="V84" s="126"/>
      <c r="W84" s="124"/>
      <c r="X84" s="125"/>
      <c r="Y84" s="126"/>
      <c r="Z84" s="124"/>
      <c r="AA84" s="125"/>
      <c r="AB84" s="126"/>
      <c r="AC84" s="124"/>
      <c r="AD84" s="125"/>
      <c r="AE84" s="126"/>
      <c r="AF84" s="124"/>
      <c r="AG84" s="125"/>
      <c r="AH84" s="126"/>
      <c r="AI84" s="124"/>
      <c r="AJ84" s="125"/>
      <c r="AK84" s="126"/>
      <c r="AL84" s="124"/>
      <c r="AM84" s="125"/>
      <c r="AN84" s="126"/>
      <c r="AO84" s="124"/>
      <c r="AP84" s="125"/>
      <c r="AQ84" s="126"/>
      <c r="AR84" s="124"/>
      <c r="AS84" s="125"/>
      <c r="AT84" s="126"/>
      <c r="AU84" s="124"/>
      <c r="AV84" s="125"/>
      <c r="AW84" s="126"/>
      <c r="AX84" s="124"/>
      <c r="AY84" s="125"/>
      <c r="AZ84" s="126"/>
      <c r="BA84" s="124"/>
      <c r="BB84" s="125"/>
      <c r="BC84" s="126"/>
      <c r="BD84" s="124"/>
      <c r="BE84" s="125"/>
      <c r="BF84" s="126"/>
      <c r="BG84" s="124"/>
      <c r="BH84" s="125"/>
      <c r="BI84" s="126"/>
      <c r="BJ84" s="124"/>
      <c r="BK84" s="125"/>
      <c r="BL84" s="126"/>
      <c r="BM84" s="124"/>
      <c r="BN84" s="125"/>
      <c r="BO84" s="126"/>
      <c r="BP84" s="124"/>
      <c r="BQ84" s="125"/>
      <c r="BR84" s="126"/>
      <c r="BS84" s="124"/>
      <c r="BT84" s="125"/>
      <c r="BU84" s="126"/>
      <c r="BV84" s="124"/>
      <c r="BW84" s="125"/>
      <c r="BX84" s="126"/>
      <c r="BY84" s="174">
        <f t="shared" si="14"/>
        <v>0</v>
      </c>
      <c r="BZ84" s="174" t="e">
        <f>SUM(#REF!,F84,O84,X84,AG84,AP84,AY84,BH84,BQ84)</f>
        <v>#REF!</v>
      </c>
      <c r="CA84" s="174" t="e">
        <f>SUM(#REF!,G84,P84,Y84,AH84,AQ84,AZ84,BI84,BR84)</f>
        <v>#REF!</v>
      </c>
      <c r="CB84" s="174">
        <f t="shared" si="11"/>
        <v>0</v>
      </c>
      <c r="CC84" s="174" t="e">
        <f>SUM(#REF!,I84,R84,AA84,AJ84,AS84,BB84,BK84,BT84)</f>
        <v>#REF!</v>
      </c>
      <c r="CD84" s="174" t="e">
        <f>SUM(#REF!,J84,S84,AB84,AK84,AT84,BC84,BL84,BU84)</f>
        <v>#REF!</v>
      </c>
      <c r="CE84" s="174">
        <f t="shared" si="12"/>
        <v>0</v>
      </c>
      <c r="CF84" s="174">
        <f t="shared" si="15"/>
        <v>0</v>
      </c>
      <c r="CG84" s="174">
        <f t="shared" si="15"/>
        <v>0</v>
      </c>
      <c r="CH84" s="47"/>
    </row>
    <row r="85" spans="3:86" x14ac:dyDescent="0.3">
      <c r="C85" s="13" t="str">
        <f t="shared" si="13"/>
        <v>Project Director</v>
      </c>
      <c r="D85" s="11" t="s">
        <v>117</v>
      </c>
      <c r="E85" s="124"/>
      <c r="F85" s="125"/>
      <c r="G85" s="126"/>
      <c r="H85" s="124"/>
      <c r="I85" s="125"/>
      <c r="J85" s="126"/>
      <c r="K85" s="124"/>
      <c r="L85" s="125"/>
      <c r="M85" s="126"/>
      <c r="N85" s="124"/>
      <c r="O85" s="125"/>
      <c r="P85" s="126"/>
      <c r="Q85" s="124"/>
      <c r="R85" s="125"/>
      <c r="S85" s="126"/>
      <c r="T85" s="124"/>
      <c r="U85" s="125"/>
      <c r="V85" s="126"/>
      <c r="W85" s="124"/>
      <c r="X85" s="125"/>
      <c r="Y85" s="126"/>
      <c r="Z85" s="124"/>
      <c r="AA85" s="125"/>
      <c r="AB85" s="126"/>
      <c r="AC85" s="124"/>
      <c r="AD85" s="125"/>
      <c r="AE85" s="126"/>
      <c r="AF85" s="124"/>
      <c r="AG85" s="125"/>
      <c r="AH85" s="126"/>
      <c r="AI85" s="124"/>
      <c r="AJ85" s="125"/>
      <c r="AK85" s="126"/>
      <c r="AL85" s="124"/>
      <c r="AM85" s="125"/>
      <c r="AN85" s="126"/>
      <c r="AO85" s="124"/>
      <c r="AP85" s="125"/>
      <c r="AQ85" s="126"/>
      <c r="AR85" s="124"/>
      <c r="AS85" s="125"/>
      <c r="AT85" s="126"/>
      <c r="AU85" s="124"/>
      <c r="AV85" s="125"/>
      <c r="AW85" s="126"/>
      <c r="AX85" s="124"/>
      <c r="AY85" s="125"/>
      <c r="AZ85" s="126"/>
      <c r="BA85" s="124"/>
      <c r="BB85" s="125"/>
      <c r="BC85" s="126"/>
      <c r="BD85" s="124"/>
      <c r="BE85" s="125"/>
      <c r="BF85" s="126"/>
      <c r="BG85" s="124"/>
      <c r="BH85" s="125"/>
      <c r="BI85" s="126"/>
      <c r="BJ85" s="124"/>
      <c r="BK85" s="125"/>
      <c r="BL85" s="126"/>
      <c r="BM85" s="124"/>
      <c r="BN85" s="125"/>
      <c r="BO85" s="126"/>
      <c r="BP85" s="124"/>
      <c r="BQ85" s="125"/>
      <c r="BR85" s="126"/>
      <c r="BS85" s="124"/>
      <c r="BT85" s="125"/>
      <c r="BU85" s="126"/>
      <c r="BV85" s="124"/>
      <c r="BW85" s="125"/>
      <c r="BX85" s="126"/>
      <c r="BY85" s="174">
        <f t="shared" si="14"/>
        <v>0</v>
      </c>
      <c r="BZ85" s="174" t="e">
        <f>SUM(#REF!,F85,O85,X85,AG85,AP85,AY85,BH85,BQ85)</f>
        <v>#REF!</v>
      </c>
      <c r="CA85" s="174" t="e">
        <f>SUM(#REF!,G85,P85,Y85,AH85,AQ85,AZ85,BI85,BR85)</f>
        <v>#REF!</v>
      </c>
      <c r="CB85" s="174">
        <f t="shared" si="11"/>
        <v>0</v>
      </c>
      <c r="CC85" s="174" t="e">
        <f>SUM(#REF!,I85,R85,AA85,AJ85,AS85,BB85,BK85,BT85)</f>
        <v>#REF!</v>
      </c>
      <c r="CD85" s="174" t="e">
        <f>SUM(#REF!,J85,S85,AB85,AK85,AT85,BC85,BL85,BU85)</f>
        <v>#REF!</v>
      </c>
      <c r="CE85" s="174">
        <f t="shared" si="12"/>
        <v>0</v>
      </c>
      <c r="CF85" s="174">
        <f t="shared" si="15"/>
        <v>0</v>
      </c>
      <c r="CG85" s="174">
        <f t="shared" si="15"/>
        <v>0</v>
      </c>
      <c r="CH85" s="47"/>
    </row>
    <row r="86" spans="3:86" x14ac:dyDescent="0.3">
      <c r="C86" s="13" t="str">
        <f t="shared" si="13"/>
        <v>Project Director</v>
      </c>
      <c r="D86" s="11" t="s">
        <v>177</v>
      </c>
      <c r="E86" s="124"/>
      <c r="F86" s="125"/>
      <c r="G86" s="126"/>
      <c r="H86" s="124"/>
      <c r="I86" s="125"/>
      <c r="J86" s="126"/>
      <c r="K86" s="124"/>
      <c r="L86" s="125"/>
      <c r="M86" s="126"/>
      <c r="N86" s="124"/>
      <c r="O86" s="125"/>
      <c r="P86" s="126"/>
      <c r="Q86" s="124"/>
      <c r="R86" s="125"/>
      <c r="S86" s="126"/>
      <c r="T86" s="124"/>
      <c r="U86" s="125"/>
      <c r="V86" s="126"/>
      <c r="W86" s="124"/>
      <c r="X86" s="125"/>
      <c r="Y86" s="126"/>
      <c r="Z86" s="124"/>
      <c r="AA86" s="125"/>
      <c r="AB86" s="126"/>
      <c r="AC86" s="124"/>
      <c r="AD86" s="125"/>
      <c r="AE86" s="126"/>
      <c r="AF86" s="124"/>
      <c r="AG86" s="125"/>
      <c r="AH86" s="126"/>
      <c r="AI86" s="124"/>
      <c r="AJ86" s="125"/>
      <c r="AK86" s="126"/>
      <c r="AL86" s="124"/>
      <c r="AM86" s="125"/>
      <c r="AN86" s="126"/>
      <c r="AO86" s="124"/>
      <c r="AP86" s="125"/>
      <c r="AQ86" s="126"/>
      <c r="AR86" s="124"/>
      <c r="AS86" s="125"/>
      <c r="AT86" s="126"/>
      <c r="AU86" s="124"/>
      <c r="AV86" s="125"/>
      <c r="AW86" s="126"/>
      <c r="AX86" s="124"/>
      <c r="AY86" s="125"/>
      <c r="AZ86" s="126"/>
      <c r="BA86" s="124"/>
      <c r="BB86" s="125"/>
      <c r="BC86" s="126"/>
      <c r="BD86" s="124"/>
      <c r="BE86" s="125"/>
      <c r="BF86" s="126"/>
      <c r="BG86" s="124"/>
      <c r="BH86" s="125"/>
      <c r="BI86" s="126"/>
      <c r="BJ86" s="124"/>
      <c r="BK86" s="125"/>
      <c r="BL86" s="126"/>
      <c r="BM86" s="124"/>
      <c r="BN86" s="125"/>
      <c r="BO86" s="126"/>
      <c r="BP86" s="124"/>
      <c r="BQ86" s="125"/>
      <c r="BR86" s="126"/>
      <c r="BS86" s="124"/>
      <c r="BT86" s="125"/>
      <c r="BU86" s="126"/>
      <c r="BV86" s="124"/>
      <c r="BW86" s="125"/>
      <c r="BX86" s="126"/>
      <c r="BY86" s="174">
        <f t="shared" si="14"/>
        <v>0</v>
      </c>
      <c r="BZ86" s="174" t="e">
        <f>SUM(#REF!,F86,O86,X86,AG86,AP86,AY86,BH86,BQ86)</f>
        <v>#REF!</v>
      </c>
      <c r="CA86" s="174" t="e">
        <f>SUM(#REF!,G86,P86,Y86,AH86,AQ86,AZ86,BI86,BR86)</f>
        <v>#REF!</v>
      </c>
      <c r="CB86" s="174">
        <f t="shared" si="11"/>
        <v>0</v>
      </c>
      <c r="CC86" s="174" t="e">
        <f>SUM(#REF!,I86,R86,AA86,AJ86,AS86,BB86,BK86,BT86)</f>
        <v>#REF!</v>
      </c>
      <c r="CD86" s="174" t="e">
        <f>SUM(#REF!,J86,S86,AB86,AK86,AT86,BC86,BL86,BU86)</f>
        <v>#REF!</v>
      </c>
      <c r="CE86" s="174">
        <f t="shared" si="12"/>
        <v>0</v>
      </c>
      <c r="CF86" s="174">
        <f t="shared" si="15"/>
        <v>0</v>
      </c>
      <c r="CG86" s="174">
        <f t="shared" si="15"/>
        <v>0</v>
      </c>
      <c r="CH86" s="47"/>
    </row>
    <row r="87" spans="3:86" ht="16.2" thickBot="1" x14ac:dyDescent="0.35">
      <c r="C87" s="16" t="str">
        <f t="shared" si="13"/>
        <v>Project Director</v>
      </c>
      <c r="D87" s="17" t="s">
        <v>116</v>
      </c>
      <c r="E87" s="150"/>
      <c r="F87" s="151"/>
      <c r="G87" s="152"/>
      <c r="H87" s="150"/>
      <c r="I87" s="151"/>
      <c r="J87" s="152"/>
      <c r="K87" s="150"/>
      <c r="L87" s="151"/>
      <c r="M87" s="152"/>
      <c r="N87" s="150"/>
      <c r="O87" s="151"/>
      <c r="P87" s="152"/>
      <c r="Q87" s="150"/>
      <c r="R87" s="151"/>
      <c r="S87" s="152"/>
      <c r="T87" s="150"/>
      <c r="U87" s="151"/>
      <c r="V87" s="152"/>
      <c r="W87" s="150"/>
      <c r="X87" s="151"/>
      <c r="Y87" s="152"/>
      <c r="Z87" s="150"/>
      <c r="AA87" s="151"/>
      <c r="AB87" s="152"/>
      <c r="AC87" s="150"/>
      <c r="AD87" s="151"/>
      <c r="AE87" s="152"/>
      <c r="AF87" s="150"/>
      <c r="AG87" s="151"/>
      <c r="AH87" s="152"/>
      <c r="AI87" s="150"/>
      <c r="AJ87" s="151"/>
      <c r="AK87" s="152"/>
      <c r="AL87" s="150"/>
      <c r="AM87" s="151"/>
      <c r="AN87" s="152"/>
      <c r="AO87" s="150"/>
      <c r="AP87" s="151"/>
      <c r="AQ87" s="152"/>
      <c r="AR87" s="150"/>
      <c r="AS87" s="151"/>
      <c r="AT87" s="152"/>
      <c r="AU87" s="150"/>
      <c r="AV87" s="151"/>
      <c r="AW87" s="152"/>
      <c r="AX87" s="150"/>
      <c r="AY87" s="151"/>
      <c r="AZ87" s="152"/>
      <c r="BA87" s="150"/>
      <c r="BB87" s="151"/>
      <c r="BC87" s="152"/>
      <c r="BD87" s="150"/>
      <c r="BE87" s="151"/>
      <c r="BF87" s="152"/>
      <c r="BG87" s="150"/>
      <c r="BH87" s="151"/>
      <c r="BI87" s="152"/>
      <c r="BJ87" s="150"/>
      <c r="BK87" s="151"/>
      <c r="BL87" s="152"/>
      <c r="BM87" s="150"/>
      <c r="BN87" s="151"/>
      <c r="BO87" s="152"/>
      <c r="BP87" s="150"/>
      <c r="BQ87" s="151"/>
      <c r="BR87" s="152"/>
      <c r="BS87" s="150"/>
      <c r="BT87" s="151"/>
      <c r="BU87" s="152"/>
      <c r="BV87" s="150"/>
      <c r="BW87" s="151"/>
      <c r="BX87" s="152"/>
      <c r="BY87" s="175">
        <f t="shared" si="14"/>
        <v>0</v>
      </c>
      <c r="BZ87" s="175" t="e">
        <f>SUM(#REF!,F87,O87,X87,AG87,AP87,AY87,BH87,BQ87)</f>
        <v>#REF!</v>
      </c>
      <c r="CA87" s="175" t="e">
        <f>SUM(#REF!,G87,P87,Y87,AH87,AQ87,AZ87,BI87,BR87)</f>
        <v>#REF!</v>
      </c>
      <c r="CB87" s="175">
        <f t="shared" si="11"/>
        <v>0</v>
      </c>
      <c r="CC87" s="175" t="e">
        <f>SUM(#REF!,I87,R87,AA87,AJ87,AS87,BB87,BK87,BT87)</f>
        <v>#REF!</v>
      </c>
      <c r="CD87" s="175" t="e">
        <f>SUM(#REF!,J87,S87,AB87,AK87,AT87,BC87,BL87,BU87)</f>
        <v>#REF!</v>
      </c>
      <c r="CE87" s="175">
        <f t="shared" si="12"/>
        <v>0</v>
      </c>
      <c r="CF87" s="175">
        <f t="shared" si="15"/>
        <v>0</v>
      </c>
      <c r="CG87" s="175">
        <f t="shared" si="15"/>
        <v>0</v>
      </c>
      <c r="CH87" s="47"/>
    </row>
    <row r="88" spans="3:86" x14ac:dyDescent="0.3">
      <c r="C88" s="14" t="str">
        <f>'Short Term Rates'!C22</f>
        <v>Project Support Coordinator</v>
      </c>
      <c r="D88" s="15" t="s">
        <v>174</v>
      </c>
      <c r="E88" s="124"/>
      <c r="F88" s="125"/>
      <c r="G88" s="126"/>
      <c r="H88" s="124"/>
      <c r="I88" s="125"/>
      <c r="J88" s="126"/>
      <c r="K88" s="124"/>
      <c r="L88" s="125"/>
      <c r="M88" s="126"/>
      <c r="N88" s="124"/>
      <c r="O88" s="125"/>
      <c r="P88" s="126"/>
      <c r="Q88" s="124"/>
      <c r="R88" s="125"/>
      <c r="S88" s="126"/>
      <c r="T88" s="124"/>
      <c r="U88" s="125"/>
      <c r="V88" s="126"/>
      <c r="W88" s="124"/>
      <c r="X88" s="125"/>
      <c r="Y88" s="126"/>
      <c r="Z88" s="124"/>
      <c r="AA88" s="125"/>
      <c r="AB88" s="126"/>
      <c r="AC88" s="124"/>
      <c r="AD88" s="125"/>
      <c r="AE88" s="126"/>
      <c r="AF88" s="124"/>
      <c r="AG88" s="125"/>
      <c r="AH88" s="126"/>
      <c r="AI88" s="124"/>
      <c r="AJ88" s="125"/>
      <c r="AK88" s="126"/>
      <c r="AL88" s="124"/>
      <c r="AM88" s="125"/>
      <c r="AN88" s="126"/>
      <c r="AO88" s="124"/>
      <c r="AP88" s="125"/>
      <c r="AQ88" s="126"/>
      <c r="AR88" s="124"/>
      <c r="AS88" s="125"/>
      <c r="AT88" s="126"/>
      <c r="AU88" s="124"/>
      <c r="AV88" s="125"/>
      <c r="AW88" s="126"/>
      <c r="AX88" s="124"/>
      <c r="AY88" s="125"/>
      <c r="AZ88" s="126"/>
      <c r="BA88" s="124"/>
      <c r="BB88" s="125"/>
      <c r="BC88" s="126"/>
      <c r="BD88" s="124"/>
      <c r="BE88" s="125"/>
      <c r="BF88" s="126"/>
      <c r="BG88" s="124"/>
      <c r="BH88" s="125"/>
      <c r="BI88" s="126"/>
      <c r="BJ88" s="124"/>
      <c r="BK88" s="125"/>
      <c r="BL88" s="126"/>
      <c r="BM88" s="124"/>
      <c r="BN88" s="125"/>
      <c r="BO88" s="126"/>
      <c r="BP88" s="124"/>
      <c r="BQ88" s="125"/>
      <c r="BR88" s="126"/>
      <c r="BS88" s="124"/>
      <c r="BT88" s="125"/>
      <c r="BU88" s="126"/>
      <c r="BV88" s="124"/>
      <c r="BW88" s="125"/>
      <c r="BX88" s="126"/>
      <c r="BY88" s="176">
        <f t="shared" si="14"/>
        <v>0</v>
      </c>
      <c r="BZ88" s="176" t="e">
        <f>SUM(#REF!,F88,O88,X88,AG88,AP88,AY88,BH88,BQ88)</f>
        <v>#REF!</v>
      </c>
      <c r="CA88" s="176" t="e">
        <f>SUM(#REF!,G88,P88,Y88,AH88,AQ88,AZ88,BI88,BR88)</f>
        <v>#REF!</v>
      </c>
      <c r="CB88" s="176">
        <f t="shared" si="11"/>
        <v>0</v>
      </c>
      <c r="CC88" s="176" t="e">
        <f>SUM(#REF!,I88,R88,AA88,AJ88,AS88,BB88,BK88,BT88)</f>
        <v>#REF!</v>
      </c>
      <c r="CD88" s="176" t="e">
        <f>SUM(#REF!,J88,S88,AB88,AK88,AT88,BC88,BL88,BU88)</f>
        <v>#REF!</v>
      </c>
      <c r="CE88" s="176">
        <f t="shared" si="12"/>
        <v>0</v>
      </c>
      <c r="CF88" s="176">
        <f t="shared" si="15"/>
        <v>0</v>
      </c>
      <c r="CG88" s="176">
        <f t="shared" si="15"/>
        <v>0</v>
      </c>
      <c r="CH88" s="47"/>
    </row>
    <row r="89" spans="3:86" x14ac:dyDescent="0.3">
      <c r="C89" s="13" t="str">
        <f t="shared" si="13"/>
        <v>Project Support Coordinator</v>
      </c>
      <c r="D89" s="11" t="s">
        <v>175</v>
      </c>
      <c r="E89" s="124"/>
      <c r="F89" s="125"/>
      <c r="G89" s="126"/>
      <c r="H89" s="124"/>
      <c r="I89" s="125"/>
      <c r="J89" s="126"/>
      <c r="K89" s="124"/>
      <c r="L89" s="125"/>
      <c r="M89" s="126"/>
      <c r="N89" s="124"/>
      <c r="O89" s="125"/>
      <c r="P89" s="126"/>
      <c r="Q89" s="124"/>
      <c r="R89" s="125"/>
      <c r="S89" s="126"/>
      <c r="T89" s="124"/>
      <c r="U89" s="125"/>
      <c r="V89" s="126"/>
      <c r="W89" s="124"/>
      <c r="X89" s="125"/>
      <c r="Y89" s="126"/>
      <c r="Z89" s="124"/>
      <c r="AA89" s="125"/>
      <c r="AB89" s="126"/>
      <c r="AC89" s="124"/>
      <c r="AD89" s="125"/>
      <c r="AE89" s="126"/>
      <c r="AF89" s="124"/>
      <c r="AG89" s="125"/>
      <c r="AH89" s="126"/>
      <c r="AI89" s="124"/>
      <c r="AJ89" s="125"/>
      <c r="AK89" s="126"/>
      <c r="AL89" s="124"/>
      <c r="AM89" s="125"/>
      <c r="AN89" s="126"/>
      <c r="AO89" s="124"/>
      <c r="AP89" s="125"/>
      <c r="AQ89" s="126"/>
      <c r="AR89" s="124"/>
      <c r="AS89" s="125"/>
      <c r="AT89" s="126"/>
      <c r="AU89" s="124"/>
      <c r="AV89" s="125"/>
      <c r="AW89" s="126"/>
      <c r="AX89" s="124"/>
      <c r="AY89" s="125"/>
      <c r="AZ89" s="126"/>
      <c r="BA89" s="124"/>
      <c r="BB89" s="125"/>
      <c r="BC89" s="126"/>
      <c r="BD89" s="124"/>
      <c r="BE89" s="125"/>
      <c r="BF89" s="126"/>
      <c r="BG89" s="124"/>
      <c r="BH89" s="125"/>
      <c r="BI89" s="126"/>
      <c r="BJ89" s="124"/>
      <c r="BK89" s="125"/>
      <c r="BL89" s="126"/>
      <c r="BM89" s="124"/>
      <c r="BN89" s="125"/>
      <c r="BO89" s="126"/>
      <c r="BP89" s="124"/>
      <c r="BQ89" s="125"/>
      <c r="BR89" s="126"/>
      <c r="BS89" s="124"/>
      <c r="BT89" s="125"/>
      <c r="BU89" s="126"/>
      <c r="BV89" s="124"/>
      <c r="BW89" s="125"/>
      <c r="BX89" s="126"/>
      <c r="BY89" s="174">
        <f t="shared" si="14"/>
        <v>0</v>
      </c>
      <c r="BZ89" s="174" t="e">
        <f>SUM(#REF!,F89,O89,X89,AG89,AP89,AY89,BH89,BQ89)</f>
        <v>#REF!</v>
      </c>
      <c r="CA89" s="174" t="e">
        <f>SUM(#REF!,G89,P89,Y89,AH89,AQ89,AZ89,BI89,BR89)</f>
        <v>#REF!</v>
      </c>
      <c r="CB89" s="174">
        <f t="shared" si="11"/>
        <v>0</v>
      </c>
      <c r="CC89" s="174" t="e">
        <f>SUM(#REF!,I89,R89,AA89,AJ89,AS89,BB89,BK89,BT89)</f>
        <v>#REF!</v>
      </c>
      <c r="CD89" s="174" t="e">
        <f>SUM(#REF!,J89,S89,AB89,AK89,AT89,BC89,BL89,BU89)</f>
        <v>#REF!</v>
      </c>
      <c r="CE89" s="174">
        <f t="shared" si="12"/>
        <v>0</v>
      </c>
      <c r="CF89" s="174">
        <f t="shared" si="15"/>
        <v>0</v>
      </c>
      <c r="CG89" s="174">
        <f t="shared" si="15"/>
        <v>0</v>
      </c>
      <c r="CH89" s="47"/>
    </row>
    <row r="90" spans="3:86" x14ac:dyDescent="0.3">
      <c r="C90" s="13" t="str">
        <f t="shared" si="13"/>
        <v>Project Support Coordinator</v>
      </c>
      <c r="D90" s="11" t="s">
        <v>176</v>
      </c>
      <c r="E90" s="124"/>
      <c r="F90" s="125"/>
      <c r="G90" s="126"/>
      <c r="H90" s="124"/>
      <c r="I90" s="125"/>
      <c r="J90" s="126"/>
      <c r="K90" s="124"/>
      <c r="L90" s="125"/>
      <c r="M90" s="126"/>
      <c r="N90" s="124"/>
      <c r="O90" s="125"/>
      <c r="P90" s="126"/>
      <c r="Q90" s="124"/>
      <c r="R90" s="125"/>
      <c r="S90" s="126"/>
      <c r="T90" s="124"/>
      <c r="U90" s="125"/>
      <c r="V90" s="126"/>
      <c r="W90" s="124"/>
      <c r="X90" s="125"/>
      <c r="Y90" s="126"/>
      <c r="Z90" s="124"/>
      <c r="AA90" s="125"/>
      <c r="AB90" s="126"/>
      <c r="AC90" s="124"/>
      <c r="AD90" s="125"/>
      <c r="AE90" s="126"/>
      <c r="AF90" s="124"/>
      <c r="AG90" s="125"/>
      <c r="AH90" s="126"/>
      <c r="AI90" s="124"/>
      <c r="AJ90" s="125"/>
      <c r="AK90" s="126"/>
      <c r="AL90" s="124"/>
      <c r="AM90" s="125"/>
      <c r="AN90" s="126"/>
      <c r="AO90" s="124"/>
      <c r="AP90" s="125"/>
      <c r="AQ90" s="126"/>
      <c r="AR90" s="124"/>
      <c r="AS90" s="125"/>
      <c r="AT90" s="126"/>
      <c r="AU90" s="124"/>
      <c r="AV90" s="125"/>
      <c r="AW90" s="126"/>
      <c r="AX90" s="124"/>
      <c r="AY90" s="125"/>
      <c r="AZ90" s="126"/>
      <c r="BA90" s="124"/>
      <c r="BB90" s="125"/>
      <c r="BC90" s="126"/>
      <c r="BD90" s="124"/>
      <c r="BE90" s="125"/>
      <c r="BF90" s="126"/>
      <c r="BG90" s="124"/>
      <c r="BH90" s="125"/>
      <c r="BI90" s="126"/>
      <c r="BJ90" s="124"/>
      <c r="BK90" s="125"/>
      <c r="BL90" s="126"/>
      <c r="BM90" s="124"/>
      <c r="BN90" s="125"/>
      <c r="BO90" s="126"/>
      <c r="BP90" s="124"/>
      <c r="BQ90" s="125"/>
      <c r="BR90" s="126"/>
      <c r="BS90" s="124"/>
      <c r="BT90" s="125"/>
      <c r="BU90" s="126"/>
      <c r="BV90" s="124"/>
      <c r="BW90" s="125"/>
      <c r="BX90" s="126"/>
      <c r="BY90" s="174">
        <f t="shared" si="14"/>
        <v>0</v>
      </c>
      <c r="BZ90" s="174" t="e">
        <f>SUM(#REF!,F90,O90,X90,AG90,AP90,AY90,BH90,BQ90)</f>
        <v>#REF!</v>
      </c>
      <c r="CA90" s="174" t="e">
        <f>SUM(#REF!,G90,P90,Y90,AH90,AQ90,AZ90,BI90,BR90)</f>
        <v>#REF!</v>
      </c>
      <c r="CB90" s="174">
        <f t="shared" si="11"/>
        <v>0</v>
      </c>
      <c r="CC90" s="174" t="e">
        <f>SUM(#REF!,I90,R90,AA90,AJ90,AS90,BB90,BK90,BT90)</f>
        <v>#REF!</v>
      </c>
      <c r="CD90" s="174" t="e">
        <f>SUM(#REF!,J90,S90,AB90,AK90,AT90,BC90,BL90,BU90)</f>
        <v>#REF!</v>
      </c>
      <c r="CE90" s="174">
        <f t="shared" si="12"/>
        <v>0</v>
      </c>
      <c r="CF90" s="174">
        <f t="shared" si="15"/>
        <v>0</v>
      </c>
      <c r="CG90" s="174">
        <f t="shared" si="15"/>
        <v>0</v>
      </c>
      <c r="CH90" s="47"/>
    </row>
    <row r="91" spans="3:86" x14ac:dyDescent="0.3">
      <c r="C91" s="13" t="str">
        <f t="shared" si="13"/>
        <v>Project Support Coordinator</v>
      </c>
      <c r="D91" s="11" t="s">
        <v>115</v>
      </c>
      <c r="E91" s="124"/>
      <c r="F91" s="125"/>
      <c r="G91" s="126"/>
      <c r="H91" s="124"/>
      <c r="I91" s="125"/>
      <c r="J91" s="126"/>
      <c r="K91" s="124"/>
      <c r="L91" s="125"/>
      <c r="M91" s="126"/>
      <c r="N91" s="124"/>
      <c r="O91" s="125"/>
      <c r="P91" s="126"/>
      <c r="Q91" s="124"/>
      <c r="R91" s="125"/>
      <c r="S91" s="126"/>
      <c r="T91" s="124"/>
      <c r="U91" s="125"/>
      <c r="V91" s="126"/>
      <c r="W91" s="124"/>
      <c r="X91" s="125"/>
      <c r="Y91" s="126"/>
      <c r="Z91" s="124"/>
      <c r="AA91" s="125"/>
      <c r="AB91" s="126"/>
      <c r="AC91" s="124"/>
      <c r="AD91" s="125"/>
      <c r="AE91" s="126"/>
      <c r="AF91" s="124"/>
      <c r="AG91" s="125"/>
      <c r="AH91" s="126"/>
      <c r="AI91" s="124"/>
      <c r="AJ91" s="125"/>
      <c r="AK91" s="126"/>
      <c r="AL91" s="124"/>
      <c r="AM91" s="125"/>
      <c r="AN91" s="126"/>
      <c r="AO91" s="124"/>
      <c r="AP91" s="125"/>
      <c r="AQ91" s="126"/>
      <c r="AR91" s="124"/>
      <c r="AS91" s="125"/>
      <c r="AT91" s="126"/>
      <c r="AU91" s="124"/>
      <c r="AV91" s="125"/>
      <c r="AW91" s="126"/>
      <c r="AX91" s="124"/>
      <c r="AY91" s="125"/>
      <c r="AZ91" s="126"/>
      <c r="BA91" s="124"/>
      <c r="BB91" s="125"/>
      <c r="BC91" s="126"/>
      <c r="BD91" s="124"/>
      <c r="BE91" s="125"/>
      <c r="BF91" s="126"/>
      <c r="BG91" s="124"/>
      <c r="BH91" s="125"/>
      <c r="BI91" s="126"/>
      <c r="BJ91" s="124"/>
      <c r="BK91" s="125"/>
      <c r="BL91" s="126"/>
      <c r="BM91" s="124"/>
      <c r="BN91" s="125"/>
      <c r="BO91" s="126"/>
      <c r="BP91" s="124"/>
      <c r="BQ91" s="125"/>
      <c r="BR91" s="126"/>
      <c r="BS91" s="124"/>
      <c r="BT91" s="125"/>
      <c r="BU91" s="126"/>
      <c r="BV91" s="124"/>
      <c r="BW91" s="125"/>
      <c r="BX91" s="126"/>
      <c r="BY91" s="174">
        <f t="shared" si="14"/>
        <v>0</v>
      </c>
      <c r="BZ91" s="174" t="e">
        <f>SUM(#REF!,F91,O91,X91,AG91,AP91,AY91,BH91,BQ91)</f>
        <v>#REF!</v>
      </c>
      <c r="CA91" s="174" t="e">
        <f>SUM(#REF!,G91,P91,Y91,AH91,AQ91,AZ91,BI91,BR91)</f>
        <v>#REF!</v>
      </c>
      <c r="CB91" s="174">
        <f t="shared" si="11"/>
        <v>0</v>
      </c>
      <c r="CC91" s="174" t="e">
        <f>SUM(#REF!,I91,R91,AA91,AJ91,AS91,BB91,BK91,BT91)</f>
        <v>#REF!</v>
      </c>
      <c r="CD91" s="174" t="e">
        <f>SUM(#REF!,J91,S91,AB91,AK91,AT91,BC91,BL91,BU91)</f>
        <v>#REF!</v>
      </c>
      <c r="CE91" s="174">
        <f t="shared" si="12"/>
        <v>0</v>
      </c>
      <c r="CF91" s="174">
        <f t="shared" si="15"/>
        <v>0</v>
      </c>
      <c r="CG91" s="174">
        <f t="shared" si="15"/>
        <v>0</v>
      </c>
      <c r="CH91" s="47"/>
    </row>
    <row r="92" spans="3:86" x14ac:dyDescent="0.3">
      <c r="C92" s="13" t="str">
        <f t="shared" si="13"/>
        <v>Project Support Coordinator</v>
      </c>
      <c r="D92" s="11" t="s">
        <v>117</v>
      </c>
      <c r="E92" s="124"/>
      <c r="F92" s="125"/>
      <c r="G92" s="126"/>
      <c r="H92" s="124"/>
      <c r="I92" s="125"/>
      <c r="J92" s="126"/>
      <c r="K92" s="124"/>
      <c r="L92" s="125"/>
      <c r="M92" s="126"/>
      <c r="N92" s="124"/>
      <c r="O92" s="125"/>
      <c r="P92" s="126"/>
      <c r="Q92" s="124"/>
      <c r="R92" s="125"/>
      <c r="S92" s="126"/>
      <c r="T92" s="124"/>
      <c r="U92" s="125"/>
      <c r="V92" s="126"/>
      <c r="W92" s="124"/>
      <c r="X92" s="125"/>
      <c r="Y92" s="126"/>
      <c r="Z92" s="124"/>
      <c r="AA92" s="125"/>
      <c r="AB92" s="126"/>
      <c r="AC92" s="124"/>
      <c r="AD92" s="125"/>
      <c r="AE92" s="126"/>
      <c r="AF92" s="124"/>
      <c r="AG92" s="125"/>
      <c r="AH92" s="126"/>
      <c r="AI92" s="124"/>
      <c r="AJ92" s="125"/>
      <c r="AK92" s="126"/>
      <c r="AL92" s="124"/>
      <c r="AM92" s="125"/>
      <c r="AN92" s="126"/>
      <c r="AO92" s="124"/>
      <c r="AP92" s="125"/>
      <c r="AQ92" s="126"/>
      <c r="AR92" s="124"/>
      <c r="AS92" s="125"/>
      <c r="AT92" s="126"/>
      <c r="AU92" s="124"/>
      <c r="AV92" s="125"/>
      <c r="AW92" s="126"/>
      <c r="AX92" s="124"/>
      <c r="AY92" s="125"/>
      <c r="AZ92" s="126"/>
      <c r="BA92" s="124"/>
      <c r="BB92" s="125"/>
      <c r="BC92" s="126"/>
      <c r="BD92" s="124"/>
      <c r="BE92" s="125"/>
      <c r="BF92" s="126"/>
      <c r="BG92" s="124"/>
      <c r="BH92" s="125"/>
      <c r="BI92" s="126"/>
      <c r="BJ92" s="124"/>
      <c r="BK92" s="125"/>
      <c r="BL92" s="126"/>
      <c r="BM92" s="124"/>
      <c r="BN92" s="125"/>
      <c r="BO92" s="126"/>
      <c r="BP92" s="124"/>
      <c r="BQ92" s="125"/>
      <c r="BR92" s="126"/>
      <c r="BS92" s="124"/>
      <c r="BT92" s="125"/>
      <c r="BU92" s="126"/>
      <c r="BV92" s="124"/>
      <c r="BW92" s="125"/>
      <c r="BX92" s="126"/>
      <c r="BY92" s="174">
        <f t="shared" si="14"/>
        <v>0</v>
      </c>
      <c r="BZ92" s="174" t="e">
        <f>SUM(#REF!,F92,O92,X92,AG92,AP92,AY92,BH92,BQ92)</f>
        <v>#REF!</v>
      </c>
      <c r="CA92" s="174" t="e">
        <f>SUM(#REF!,G92,P92,Y92,AH92,AQ92,AZ92,BI92,BR92)</f>
        <v>#REF!</v>
      </c>
      <c r="CB92" s="174">
        <f t="shared" si="11"/>
        <v>0</v>
      </c>
      <c r="CC92" s="174" t="e">
        <f>SUM(#REF!,I92,R92,AA92,AJ92,AS92,BB92,BK92,BT92)</f>
        <v>#REF!</v>
      </c>
      <c r="CD92" s="174" t="e">
        <f>SUM(#REF!,J92,S92,AB92,AK92,AT92,BC92,BL92,BU92)</f>
        <v>#REF!</v>
      </c>
      <c r="CE92" s="174">
        <f t="shared" si="12"/>
        <v>0</v>
      </c>
      <c r="CF92" s="174">
        <f t="shared" si="15"/>
        <v>0</v>
      </c>
      <c r="CG92" s="174">
        <f t="shared" si="15"/>
        <v>0</v>
      </c>
      <c r="CH92" s="47"/>
    </row>
    <row r="93" spans="3:86" x14ac:dyDescent="0.3">
      <c r="C93" s="13" t="str">
        <f t="shared" si="13"/>
        <v>Project Support Coordinator</v>
      </c>
      <c r="D93" s="11" t="s">
        <v>177</v>
      </c>
      <c r="E93" s="124"/>
      <c r="F93" s="125"/>
      <c r="G93" s="126"/>
      <c r="H93" s="124"/>
      <c r="I93" s="125"/>
      <c r="J93" s="126"/>
      <c r="K93" s="124"/>
      <c r="L93" s="125"/>
      <c r="M93" s="126"/>
      <c r="N93" s="124"/>
      <c r="O93" s="125"/>
      <c r="P93" s="126"/>
      <c r="Q93" s="124"/>
      <c r="R93" s="125"/>
      <c r="S93" s="126"/>
      <c r="T93" s="124"/>
      <c r="U93" s="125"/>
      <c r="V93" s="126"/>
      <c r="W93" s="124"/>
      <c r="X93" s="125"/>
      <c r="Y93" s="126"/>
      <c r="Z93" s="124"/>
      <c r="AA93" s="125"/>
      <c r="AB93" s="126"/>
      <c r="AC93" s="124"/>
      <c r="AD93" s="125"/>
      <c r="AE93" s="126"/>
      <c r="AF93" s="124"/>
      <c r="AG93" s="125"/>
      <c r="AH93" s="126"/>
      <c r="AI93" s="124"/>
      <c r="AJ93" s="125"/>
      <c r="AK93" s="126"/>
      <c r="AL93" s="124"/>
      <c r="AM93" s="125"/>
      <c r="AN93" s="126"/>
      <c r="AO93" s="124"/>
      <c r="AP93" s="125"/>
      <c r="AQ93" s="126"/>
      <c r="AR93" s="124"/>
      <c r="AS93" s="125"/>
      <c r="AT93" s="126"/>
      <c r="AU93" s="124"/>
      <c r="AV93" s="125"/>
      <c r="AW93" s="126"/>
      <c r="AX93" s="124"/>
      <c r="AY93" s="125"/>
      <c r="AZ93" s="126"/>
      <c r="BA93" s="124"/>
      <c r="BB93" s="125"/>
      <c r="BC93" s="126"/>
      <c r="BD93" s="124"/>
      <c r="BE93" s="125"/>
      <c r="BF93" s="126"/>
      <c r="BG93" s="124"/>
      <c r="BH93" s="125"/>
      <c r="BI93" s="126"/>
      <c r="BJ93" s="124"/>
      <c r="BK93" s="125"/>
      <c r="BL93" s="126"/>
      <c r="BM93" s="124"/>
      <c r="BN93" s="125"/>
      <c r="BO93" s="126"/>
      <c r="BP93" s="124"/>
      <c r="BQ93" s="125"/>
      <c r="BR93" s="126"/>
      <c r="BS93" s="124"/>
      <c r="BT93" s="125"/>
      <c r="BU93" s="126"/>
      <c r="BV93" s="124"/>
      <c r="BW93" s="125"/>
      <c r="BX93" s="126"/>
      <c r="BY93" s="174">
        <f t="shared" si="14"/>
        <v>0</v>
      </c>
      <c r="BZ93" s="174" t="e">
        <f>SUM(#REF!,F93,O93,X93,AG93,AP93,AY93,BH93,BQ93)</f>
        <v>#REF!</v>
      </c>
      <c r="CA93" s="174" t="e">
        <f>SUM(#REF!,G93,P93,Y93,AH93,AQ93,AZ93,BI93,BR93)</f>
        <v>#REF!</v>
      </c>
      <c r="CB93" s="174">
        <f t="shared" si="11"/>
        <v>0</v>
      </c>
      <c r="CC93" s="174" t="e">
        <f>SUM(#REF!,I93,R93,AA93,AJ93,AS93,BB93,BK93,BT93)</f>
        <v>#REF!</v>
      </c>
      <c r="CD93" s="174" t="e">
        <f>SUM(#REF!,J93,S93,AB93,AK93,AT93,BC93,BL93,BU93)</f>
        <v>#REF!</v>
      </c>
      <c r="CE93" s="174">
        <f t="shared" si="12"/>
        <v>0</v>
      </c>
      <c r="CF93" s="174">
        <f t="shared" si="15"/>
        <v>0</v>
      </c>
      <c r="CG93" s="174">
        <f t="shared" si="15"/>
        <v>0</v>
      </c>
      <c r="CH93" s="47"/>
    </row>
    <row r="94" spans="3:86" ht="16.2" thickBot="1" x14ac:dyDescent="0.35">
      <c r="C94" s="16" t="str">
        <f t="shared" si="13"/>
        <v>Project Support Coordinator</v>
      </c>
      <c r="D94" s="17" t="s">
        <v>116</v>
      </c>
      <c r="E94" s="150"/>
      <c r="F94" s="151"/>
      <c r="G94" s="152"/>
      <c r="H94" s="150"/>
      <c r="I94" s="151"/>
      <c r="J94" s="152"/>
      <c r="K94" s="150"/>
      <c r="L94" s="151"/>
      <c r="M94" s="152"/>
      <c r="N94" s="150"/>
      <c r="O94" s="151"/>
      <c r="P94" s="152"/>
      <c r="Q94" s="150"/>
      <c r="R94" s="151"/>
      <c r="S94" s="152"/>
      <c r="T94" s="150"/>
      <c r="U94" s="151"/>
      <c r="V94" s="152"/>
      <c r="W94" s="150"/>
      <c r="X94" s="151"/>
      <c r="Y94" s="152"/>
      <c r="Z94" s="150"/>
      <c r="AA94" s="151"/>
      <c r="AB94" s="152"/>
      <c r="AC94" s="150"/>
      <c r="AD94" s="151"/>
      <c r="AE94" s="152"/>
      <c r="AF94" s="150"/>
      <c r="AG94" s="151"/>
      <c r="AH94" s="152"/>
      <c r="AI94" s="150"/>
      <c r="AJ94" s="151"/>
      <c r="AK94" s="152"/>
      <c r="AL94" s="150"/>
      <c r="AM94" s="151"/>
      <c r="AN94" s="152"/>
      <c r="AO94" s="150"/>
      <c r="AP94" s="151"/>
      <c r="AQ94" s="152"/>
      <c r="AR94" s="150"/>
      <c r="AS94" s="151"/>
      <c r="AT94" s="152"/>
      <c r="AU94" s="150"/>
      <c r="AV94" s="151"/>
      <c r="AW94" s="152"/>
      <c r="AX94" s="150"/>
      <c r="AY94" s="151"/>
      <c r="AZ94" s="152"/>
      <c r="BA94" s="150"/>
      <c r="BB94" s="151"/>
      <c r="BC94" s="152"/>
      <c r="BD94" s="150"/>
      <c r="BE94" s="151"/>
      <c r="BF94" s="152"/>
      <c r="BG94" s="150"/>
      <c r="BH94" s="151"/>
      <c r="BI94" s="152"/>
      <c r="BJ94" s="150"/>
      <c r="BK94" s="151"/>
      <c r="BL94" s="152"/>
      <c r="BM94" s="150"/>
      <c r="BN94" s="151"/>
      <c r="BO94" s="152"/>
      <c r="BP94" s="150"/>
      <c r="BQ94" s="151"/>
      <c r="BR94" s="152"/>
      <c r="BS94" s="150"/>
      <c r="BT94" s="151"/>
      <c r="BU94" s="152"/>
      <c r="BV94" s="150"/>
      <c r="BW94" s="151"/>
      <c r="BX94" s="152"/>
      <c r="BY94" s="175">
        <f t="shared" si="14"/>
        <v>0</v>
      </c>
      <c r="BZ94" s="175" t="e">
        <f>SUM(#REF!,F94,O94,X94,AG94,AP94,AY94,BH94,BQ94)</f>
        <v>#REF!</v>
      </c>
      <c r="CA94" s="175" t="e">
        <f>SUM(#REF!,G94,P94,Y94,AH94,AQ94,AZ94,BI94,BR94)</f>
        <v>#REF!</v>
      </c>
      <c r="CB94" s="175">
        <f t="shared" si="11"/>
        <v>0</v>
      </c>
      <c r="CC94" s="175" t="e">
        <f>SUM(#REF!,I94,R94,AA94,AJ94,AS94,BB94,BK94,BT94)</f>
        <v>#REF!</v>
      </c>
      <c r="CD94" s="175" t="e">
        <f>SUM(#REF!,J94,S94,AB94,AK94,AT94,BC94,BL94,BU94)</f>
        <v>#REF!</v>
      </c>
      <c r="CE94" s="175">
        <f t="shared" si="12"/>
        <v>0</v>
      </c>
      <c r="CF94" s="175">
        <f t="shared" si="15"/>
        <v>0</v>
      </c>
      <c r="CG94" s="175">
        <f t="shared" si="15"/>
        <v>0</v>
      </c>
      <c r="CH94" s="47"/>
    </row>
    <row r="95" spans="3:86" x14ac:dyDescent="0.3">
      <c r="C95" s="14" t="str">
        <f>'Short Term Rates'!C23</f>
        <v>Release Manager</v>
      </c>
      <c r="D95" s="15" t="s">
        <v>174</v>
      </c>
      <c r="E95" s="124"/>
      <c r="F95" s="125"/>
      <c r="G95" s="126"/>
      <c r="H95" s="124"/>
      <c r="I95" s="125"/>
      <c r="J95" s="126"/>
      <c r="K95" s="124"/>
      <c r="L95" s="125"/>
      <c r="M95" s="126"/>
      <c r="N95" s="124"/>
      <c r="O95" s="125"/>
      <c r="P95" s="126"/>
      <c r="Q95" s="124"/>
      <c r="R95" s="125"/>
      <c r="S95" s="126"/>
      <c r="T95" s="124"/>
      <c r="U95" s="125"/>
      <c r="V95" s="126"/>
      <c r="W95" s="124"/>
      <c r="X95" s="125"/>
      <c r="Y95" s="126"/>
      <c r="Z95" s="124"/>
      <c r="AA95" s="125"/>
      <c r="AB95" s="126"/>
      <c r="AC95" s="124"/>
      <c r="AD95" s="125"/>
      <c r="AE95" s="126"/>
      <c r="AF95" s="124"/>
      <c r="AG95" s="125"/>
      <c r="AH95" s="126"/>
      <c r="AI95" s="124"/>
      <c r="AJ95" s="125"/>
      <c r="AK95" s="126"/>
      <c r="AL95" s="124"/>
      <c r="AM95" s="125"/>
      <c r="AN95" s="126"/>
      <c r="AO95" s="124"/>
      <c r="AP95" s="125"/>
      <c r="AQ95" s="126"/>
      <c r="AR95" s="124"/>
      <c r="AS95" s="125"/>
      <c r="AT95" s="126"/>
      <c r="AU95" s="124"/>
      <c r="AV95" s="125"/>
      <c r="AW95" s="126"/>
      <c r="AX95" s="124"/>
      <c r="AY95" s="125"/>
      <c r="AZ95" s="126"/>
      <c r="BA95" s="124"/>
      <c r="BB95" s="125"/>
      <c r="BC95" s="126"/>
      <c r="BD95" s="124"/>
      <c r="BE95" s="125"/>
      <c r="BF95" s="126"/>
      <c r="BG95" s="124"/>
      <c r="BH95" s="125"/>
      <c r="BI95" s="126"/>
      <c r="BJ95" s="124"/>
      <c r="BK95" s="125"/>
      <c r="BL95" s="126"/>
      <c r="BM95" s="124"/>
      <c r="BN95" s="125"/>
      <c r="BO95" s="126"/>
      <c r="BP95" s="124"/>
      <c r="BQ95" s="125"/>
      <c r="BR95" s="126"/>
      <c r="BS95" s="124"/>
      <c r="BT95" s="125"/>
      <c r="BU95" s="126"/>
      <c r="BV95" s="124"/>
      <c r="BW95" s="125"/>
      <c r="BX95" s="126"/>
      <c r="BY95" s="176">
        <f t="shared" si="14"/>
        <v>0</v>
      </c>
      <c r="BZ95" s="176" t="e">
        <f>SUM(#REF!,F95,O95,X95,AG95,AP95,AY95,BH95,BQ95)</f>
        <v>#REF!</v>
      </c>
      <c r="CA95" s="176" t="e">
        <f>SUM(#REF!,G95,P95,Y95,AH95,AQ95,AZ95,BI95,BR95)</f>
        <v>#REF!</v>
      </c>
      <c r="CB95" s="176">
        <f t="shared" si="11"/>
        <v>0</v>
      </c>
      <c r="CC95" s="176" t="e">
        <f>SUM(#REF!,I95,R95,AA95,AJ95,AS95,BB95,BK95,BT95)</f>
        <v>#REF!</v>
      </c>
      <c r="CD95" s="176" t="e">
        <f>SUM(#REF!,J95,S95,AB95,AK95,AT95,BC95,BL95,BU95)</f>
        <v>#REF!</v>
      </c>
      <c r="CE95" s="176">
        <f t="shared" si="12"/>
        <v>0</v>
      </c>
      <c r="CF95" s="176">
        <f t="shared" si="15"/>
        <v>0</v>
      </c>
      <c r="CG95" s="176">
        <f t="shared" si="15"/>
        <v>0</v>
      </c>
      <c r="CH95" s="47"/>
    </row>
    <row r="96" spans="3:86" x14ac:dyDescent="0.3">
      <c r="C96" s="13" t="str">
        <f t="shared" si="13"/>
        <v>Release Manager</v>
      </c>
      <c r="D96" s="11" t="s">
        <v>175</v>
      </c>
      <c r="E96" s="124"/>
      <c r="F96" s="125"/>
      <c r="G96" s="126"/>
      <c r="H96" s="124"/>
      <c r="I96" s="125"/>
      <c r="J96" s="126"/>
      <c r="K96" s="124"/>
      <c r="L96" s="125"/>
      <c r="M96" s="126"/>
      <c r="N96" s="124"/>
      <c r="O96" s="125"/>
      <c r="P96" s="126"/>
      <c r="Q96" s="124"/>
      <c r="R96" s="125"/>
      <c r="S96" s="126"/>
      <c r="T96" s="124"/>
      <c r="U96" s="125"/>
      <c r="V96" s="126"/>
      <c r="W96" s="124"/>
      <c r="X96" s="125"/>
      <c r="Y96" s="126"/>
      <c r="Z96" s="124"/>
      <c r="AA96" s="125"/>
      <c r="AB96" s="126"/>
      <c r="AC96" s="124"/>
      <c r="AD96" s="125"/>
      <c r="AE96" s="126"/>
      <c r="AF96" s="124"/>
      <c r="AG96" s="125"/>
      <c r="AH96" s="126"/>
      <c r="AI96" s="124"/>
      <c r="AJ96" s="125"/>
      <c r="AK96" s="126"/>
      <c r="AL96" s="124"/>
      <c r="AM96" s="125"/>
      <c r="AN96" s="126"/>
      <c r="AO96" s="124"/>
      <c r="AP96" s="125"/>
      <c r="AQ96" s="126"/>
      <c r="AR96" s="124"/>
      <c r="AS96" s="125"/>
      <c r="AT96" s="126"/>
      <c r="AU96" s="124"/>
      <c r="AV96" s="125"/>
      <c r="AW96" s="126"/>
      <c r="AX96" s="124"/>
      <c r="AY96" s="125"/>
      <c r="AZ96" s="126"/>
      <c r="BA96" s="124"/>
      <c r="BB96" s="125"/>
      <c r="BC96" s="126"/>
      <c r="BD96" s="124"/>
      <c r="BE96" s="125"/>
      <c r="BF96" s="126"/>
      <c r="BG96" s="124"/>
      <c r="BH96" s="125"/>
      <c r="BI96" s="126"/>
      <c r="BJ96" s="124"/>
      <c r="BK96" s="125"/>
      <c r="BL96" s="126"/>
      <c r="BM96" s="124"/>
      <c r="BN96" s="125"/>
      <c r="BO96" s="126"/>
      <c r="BP96" s="124"/>
      <c r="BQ96" s="125"/>
      <c r="BR96" s="126"/>
      <c r="BS96" s="124"/>
      <c r="BT96" s="125"/>
      <c r="BU96" s="126"/>
      <c r="BV96" s="124"/>
      <c r="BW96" s="125"/>
      <c r="BX96" s="126"/>
      <c r="BY96" s="174">
        <f t="shared" si="14"/>
        <v>0</v>
      </c>
      <c r="BZ96" s="174" t="e">
        <f>SUM(#REF!,F96,O96,X96,AG96,AP96,AY96,BH96,BQ96)</f>
        <v>#REF!</v>
      </c>
      <c r="CA96" s="174" t="e">
        <f>SUM(#REF!,G96,P96,Y96,AH96,AQ96,AZ96,BI96,BR96)</f>
        <v>#REF!</v>
      </c>
      <c r="CB96" s="174">
        <f t="shared" si="11"/>
        <v>0</v>
      </c>
      <c r="CC96" s="174" t="e">
        <f>SUM(#REF!,I96,R96,AA96,AJ96,AS96,BB96,BK96,BT96)</f>
        <v>#REF!</v>
      </c>
      <c r="CD96" s="174" t="e">
        <f>SUM(#REF!,J96,S96,AB96,AK96,AT96,BC96,BL96,BU96)</f>
        <v>#REF!</v>
      </c>
      <c r="CE96" s="174">
        <f t="shared" si="12"/>
        <v>0</v>
      </c>
      <c r="CF96" s="174">
        <f t="shared" si="15"/>
        <v>0</v>
      </c>
      <c r="CG96" s="174">
        <f t="shared" si="15"/>
        <v>0</v>
      </c>
      <c r="CH96" s="47"/>
    </row>
    <row r="97" spans="3:86" x14ac:dyDescent="0.3">
      <c r="C97" s="13" t="str">
        <f t="shared" si="13"/>
        <v>Release Manager</v>
      </c>
      <c r="D97" s="11" t="s">
        <v>176</v>
      </c>
      <c r="E97" s="124"/>
      <c r="F97" s="125"/>
      <c r="G97" s="126"/>
      <c r="H97" s="124"/>
      <c r="I97" s="125"/>
      <c r="J97" s="126"/>
      <c r="K97" s="124"/>
      <c r="L97" s="125"/>
      <c r="M97" s="126"/>
      <c r="N97" s="124"/>
      <c r="O97" s="125"/>
      <c r="P97" s="126"/>
      <c r="Q97" s="124"/>
      <c r="R97" s="125"/>
      <c r="S97" s="126"/>
      <c r="T97" s="124"/>
      <c r="U97" s="125"/>
      <c r="V97" s="126"/>
      <c r="W97" s="124"/>
      <c r="X97" s="125"/>
      <c r="Y97" s="126"/>
      <c r="Z97" s="124"/>
      <c r="AA97" s="125"/>
      <c r="AB97" s="126"/>
      <c r="AC97" s="124"/>
      <c r="AD97" s="125"/>
      <c r="AE97" s="126"/>
      <c r="AF97" s="124"/>
      <c r="AG97" s="125"/>
      <c r="AH97" s="126"/>
      <c r="AI97" s="124"/>
      <c r="AJ97" s="125"/>
      <c r="AK97" s="126"/>
      <c r="AL97" s="124"/>
      <c r="AM97" s="125"/>
      <c r="AN97" s="126"/>
      <c r="AO97" s="124"/>
      <c r="AP97" s="125"/>
      <c r="AQ97" s="126"/>
      <c r="AR97" s="124"/>
      <c r="AS97" s="125"/>
      <c r="AT97" s="126"/>
      <c r="AU97" s="124"/>
      <c r="AV97" s="125"/>
      <c r="AW97" s="126"/>
      <c r="AX97" s="124"/>
      <c r="AY97" s="125"/>
      <c r="AZ97" s="126"/>
      <c r="BA97" s="124"/>
      <c r="BB97" s="125"/>
      <c r="BC97" s="126"/>
      <c r="BD97" s="124"/>
      <c r="BE97" s="125"/>
      <c r="BF97" s="126"/>
      <c r="BG97" s="124"/>
      <c r="BH97" s="125"/>
      <c r="BI97" s="126"/>
      <c r="BJ97" s="124"/>
      <c r="BK97" s="125"/>
      <c r="BL97" s="126"/>
      <c r="BM97" s="124"/>
      <c r="BN97" s="125"/>
      <c r="BO97" s="126"/>
      <c r="BP97" s="124"/>
      <c r="BQ97" s="125"/>
      <c r="BR97" s="126"/>
      <c r="BS97" s="124"/>
      <c r="BT97" s="125"/>
      <c r="BU97" s="126"/>
      <c r="BV97" s="124"/>
      <c r="BW97" s="125"/>
      <c r="BX97" s="126"/>
      <c r="BY97" s="174">
        <f t="shared" si="14"/>
        <v>0</v>
      </c>
      <c r="BZ97" s="174" t="e">
        <f>SUM(#REF!,F97,O97,X97,AG97,AP97,AY97,BH97,BQ97)</f>
        <v>#REF!</v>
      </c>
      <c r="CA97" s="174" t="e">
        <f>SUM(#REF!,G97,P97,Y97,AH97,AQ97,AZ97,BI97,BR97)</f>
        <v>#REF!</v>
      </c>
      <c r="CB97" s="174">
        <f t="shared" si="11"/>
        <v>0</v>
      </c>
      <c r="CC97" s="174" t="e">
        <f>SUM(#REF!,I97,R97,AA97,AJ97,AS97,BB97,BK97,BT97)</f>
        <v>#REF!</v>
      </c>
      <c r="CD97" s="174" t="e">
        <f>SUM(#REF!,J97,S97,AB97,AK97,AT97,BC97,BL97,BU97)</f>
        <v>#REF!</v>
      </c>
      <c r="CE97" s="174">
        <f t="shared" si="12"/>
        <v>0</v>
      </c>
      <c r="CF97" s="174">
        <f t="shared" si="15"/>
        <v>0</v>
      </c>
      <c r="CG97" s="174">
        <f t="shared" si="15"/>
        <v>0</v>
      </c>
      <c r="CH97" s="47"/>
    </row>
    <row r="98" spans="3:86" x14ac:dyDescent="0.3">
      <c r="C98" s="13" t="str">
        <f t="shared" si="13"/>
        <v>Release Manager</v>
      </c>
      <c r="D98" s="11" t="s">
        <v>115</v>
      </c>
      <c r="E98" s="124"/>
      <c r="F98" s="125"/>
      <c r="G98" s="126"/>
      <c r="H98" s="124"/>
      <c r="I98" s="125"/>
      <c r="J98" s="126"/>
      <c r="K98" s="124"/>
      <c r="L98" s="125"/>
      <c r="M98" s="126"/>
      <c r="N98" s="124"/>
      <c r="O98" s="125"/>
      <c r="P98" s="126"/>
      <c r="Q98" s="124"/>
      <c r="R98" s="125"/>
      <c r="S98" s="126"/>
      <c r="T98" s="124"/>
      <c r="U98" s="125"/>
      <c r="V98" s="126"/>
      <c r="W98" s="124"/>
      <c r="X98" s="125"/>
      <c r="Y98" s="126"/>
      <c r="Z98" s="124"/>
      <c r="AA98" s="125"/>
      <c r="AB98" s="126"/>
      <c r="AC98" s="124"/>
      <c r="AD98" s="125"/>
      <c r="AE98" s="126"/>
      <c r="AF98" s="124"/>
      <c r="AG98" s="125"/>
      <c r="AH98" s="126"/>
      <c r="AI98" s="124"/>
      <c r="AJ98" s="125"/>
      <c r="AK98" s="126"/>
      <c r="AL98" s="124"/>
      <c r="AM98" s="125"/>
      <c r="AN98" s="126"/>
      <c r="AO98" s="124"/>
      <c r="AP98" s="125"/>
      <c r="AQ98" s="126"/>
      <c r="AR98" s="124"/>
      <c r="AS98" s="125"/>
      <c r="AT98" s="126"/>
      <c r="AU98" s="124"/>
      <c r="AV98" s="125"/>
      <c r="AW98" s="126"/>
      <c r="AX98" s="124"/>
      <c r="AY98" s="125"/>
      <c r="AZ98" s="126"/>
      <c r="BA98" s="124"/>
      <c r="BB98" s="125"/>
      <c r="BC98" s="126"/>
      <c r="BD98" s="124"/>
      <c r="BE98" s="125"/>
      <c r="BF98" s="126"/>
      <c r="BG98" s="124"/>
      <c r="BH98" s="125"/>
      <c r="BI98" s="126"/>
      <c r="BJ98" s="124"/>
      <c r="BK98" s="125"/>
      <c r="BL98" s="126"/>
      <c r="BM98" s="124"/>
      <c r="BN98" s="125"/>
      <c r="BO98" s="126"/>
      <c r="BP98" s="124"/>
      <c r="BQ98" s="125"/>
      <c r="BR98" s="126"/>
      <c r="BS98" s="124"/>
      <c r="BT98" s="125"/>
      <c r="BU98" s="126"/>
      <c r="BV98" s="124"/>
      <c r="BW98" s="125"/>
      <c r="BX98" s="126"/>
      <c r="BY98" s="174">
        <f t="shared" si="14"/>
        <v>0</v>
      </c>
      <c r="BZ98" s="174" t="e">
        <f>SUM(#REF!,F98,O98,X98,AG98,AP98,AY98,BH98,BQ98)</f>
        <v>#REF!</v>
      </c>
      <c r="CA98" s="174" t="e">
        <f>SUM(#REF!,G98,P98,Y98,AH98,AQ98,AZ98,BI98,BR98)</f>
        <v>#REF!</v>
      </c>
      <c r="CB98" s="174">
        <f t="shared" si="11"/>
        <v>0</v>
      </c>
      <c r="CC98" s="174" t="e">
        <f>SUM(#REF!,I98,R98,AA98,AJ98,AS98,BB98,BK98,BT98)</f>
        <v>#REF!</v>
      </c>
      <c r="CD98" s="174" t="e">
        <f>SUM(#REF!,J98,S98,AB98,AK98,AT98,BC98,BL98,BU98)</f>
        <v>#REF!</v>
      </c>
      <c r="CE98" s="174">
        <f t="shared" si="12"/>
        <v>0</v>
      </c>
      <c r="CF98" s="174">
        <f t="shared" si="15"/>
        <v>0</v>
      </c>
      <c r="CG98" s="174">
        <f t="shared" si="15"/>
        <v>0</v>
      </c>
      <c r="CH98" s="47"/>
    </row>
    <row r="99" spans="3:86" x14ac:dyDescent="0.3">
      <c r="C99" s="13" t="str">
        <f t="shared" si="13"/>
        <v>Release Manager</v>
      </c>
      <c r="D99" s="11" t="s">
        <v>117</v>
      </c>
      <c r="E99" s="124"/>
      <c r="F99" s="125"/>
      <c r="G99" s="126"/>
      <c r="H99" s="124"/>
      <c r="I99" s="125"/>
      <c r="J99" s="126"/>
      <c r="K99" s="124"/>
      <c r="L99" s="125"/>
      <c r="M99" s="126"/>
      <c r="N99" s="124"/>
      <c r="O99" s="125"/>
      <c r="P99" s="126"/>
      <c r="Q99" s="124"/>
      <c r="R99" s="125"/>
      <c r="S99" s="126"/>
      <c r="T99" s="124"/>
      <c r="U99" s="125"/>
      <c r="V99" s="126"/>
      <c r="W99" s="124"/>
      <c r="X99" s="125"/>
      <c r="Y99" s="126"/>
      <c r="Z99" s="124"/>
      <c r="AA99" s="125"/>
      <c r="AB99" s="126"/>
      <c r="AC99" s="124"/>
      <c r="AD99" s="125"/>
      <c r="AE99" s="126"/>
      <c r="AF99" s="124"/>
      <c r="AG99" s="125"/>
      <c r="AH99" s="126"/>
      <c r="AI99" s="124"/>
      <c r="AJ99" s="125"/>
      <c r="AK99" s="126"/>
      <c r="AL99" s="124"/>
      <c r="AM99" s="125"/>
      <c r="AN99" s="126"/>
      <c r="AO99" s="124"/>
      <c r="AP99" s="125"/>
      <c r="AQ99" s="126"/>
      <c r="AR99" s="124"/>
      <c r="AS99" s="125"/>
      <c r="AT99" s="126"/>
      <c r="AU99" s="124"/>
      <c r="AV99" s="125"/>
      <c r="AW99" s="126"/>
      <c r="AX99" s="124"/>
      <c r="AY99" s="125"/>
      <c r="AZ99" s="126"/>
      <c r="BA99" s="124"/>
      <c r="BB99" s="125"/>
      <c r="BC99" s="126"/>
      <c r="BD99" s="124"/>
      <c r="BE99" s="125"/>
      <c r="BF99" s="126"/>
      <c r="BG99" s="124"/>
      <c r="BH99" s="125"/>
      <c r="BI99" s="126"/>
      <c r="BJ99" s="124"/>
      <c r="BK99" s="125"/>
      <c r="BL99" s="126"/>
      <c r="BM99" s="124"/>
      <c r="BN99" s="125"/>
      <c r="BO99" s="126"/>
      <c r="BP99" s="124"/>
      <c r="BQ99" s="125"/>
      <c r="BR99" s="126"/>
      <c r="BS99" s="124"/>
      <c r="BT99" s="125"/>
      <c r="BU99" s="126"/>
      <c r="BV99" s="124"/>
      <c r="BW99" s="125"/>
      <c r="BX99" s="126"/>
      <c r="BY99" s="174">
        <f t="shared" si="14"/>
        <v>0</v>
      </c>
      <c r="BZ99" s="174" t="e">
        <f>SUM(#REF!,F99,O99,X99,AG99,AP99,AY99,BH99,BQ99)</f>
        <v>#REF!</v>
      </c>
      <c r="CA99" s="174" t="e">
        <f>SUM(#REF!,G99,P99,Y99,AH99,AQ99,AZ99,BI99,BR99)</f>
        <v>#REF!</v>
      </c>
      <c r="CB99" s="174">
        <f t="shared" si="11"/>
        <v>0</v>
      </c>
      <c r="CC99" s="174" t="e">
        <f>SUM(#REF!,I99,R99,AA99,AJ99,AS99,BB99,BK99,BT99)</f>
        <v>#REF!</v>
      </c>
      <c r="CD99" s="174" t="e">
        <f>SUM(#REF!,J99,S99,AB99,AK99,AT99,BC99,BL99,BU99)</f>
        <v>#REF!</v>
      </c>
      <c r="CE99" s="174">
        <f t="shared" si="12"/>
        <v>0</v>
      </c>
      <c r="CF99" s="174">
        <f t="shared" si="15"/>
        <v>0</v>
      </c>
      <c r="CG99" s="174">
        <f t="shared" si="15"/>
        <v>0</v>
      </c>
      <c r="CH99" s="47"/>
    </row>
    <row r="100" spans="3:86" x14ac:dyDescent="0.3">
      <c r="C100" s="13" t="str">
        <f t="shared" si="13"/>
        <v>Release Manager</v>
      </c>
      <c r="D100" s="11" t="s">
        <v>177</v>
      </c>
      <c r="E100" s="124"/>
      <c r="F100" s="125"/>
      <c r="G100" s="126"/>
      <c r="H100" s="124"/>
      <c r="I100" s="125"/>
      <c r="J100" s="126"/>
      <c r="K100" s="124"/>
      <c r="L100" s="125"/>
      <c r="M100" s="126"/>
      <c r="N100" s="124"/>
      <c r="O100" s="125"/>
      <c r="P100" s="126"/>
      <c r="Q100" s="124"/>
      <c r="R100" s="125"/>
      <c r="S100" s="126"/>
      <c r="T100" s="124"/>
      <c r="U100" s="125"/>
      <c r="V100" s="126"/>
      <c r="W100" s="124"/>
      <c r="X100" s="125"/>
      <c r="Y100" s="126"/>
      <c r="Z100" s="124"/>
      <c r="AA100" s="125"/>
      <c r="AB100" s="126"/>
      <c r="AC100" s="124"/>
      <c r="AD100" s="125"/>
      <c r="AE100" s="126"/>
      <c r="AF100" s="124"/>
      <c r="AG100" s="125"/>
      <c r="AH100" s="126"/>
      <c r="AI100" s="124"/>
      <c r="AJ100" s="125"/>
      <c r="AK100" s="126"/>
      <c r="AL100" s="124"/>
      <c r="AM100" s="125"/>
      <c r="AN100" s="126"/>
      <c r="AO100" s="124"/>
      <c r="AP100" s="125"/>
      <c r="AQ100" s="126"/>
      <c r="AR100" s="124"/>
      <c r="AS100" s="125"/>
      <c r="AT100" s="126"/>
      <c r="AU100" s="124"/>
      <c r="AV100" s="125"/>
      <c r="AW100" s="126"/>
      <c r="AX100" s="124"/>
      <c r="AY100" s="125"/>
      <c r="AZ100" s="126"/>
      <c r="BA100" s="124"/>
      <c r="BB100" s="125"/>
      <c r="BC100" s="126"/>
      <c r="BD100" s="124"/>
      <c r="BE100" s="125"/>
      <c r="BF100" s="126"/>
      <c r="BG100" s="124"/>
      <c r="BH100" s="125"/>
      <c r="BI100" s="126"/>
      <c r="BJ100" s="124"/>
      <c r="BK100" s="125"/>
      <c r="BL100" s="126"/>
      <c r="BM100" s="124"/>
      <c r="BN100" s="125"/>
      <c r="BO100" s="126"/>
      <c r="BP100" s="124"/>
      <c r="BQ100" s="125"/>
      <c r="BR100" s="126"/>
      <c r="BS100" s="124"/>
      <c r="BT100" s="125"/>
      <c r="BU100" s="126"/>
      <c r="BV100" s="124"/>
      <c r="BW100" s="125"/>
      <c r="BX100" s="126"/>
      <c r="BY100" s="174">
        <f t="shared" si="14"/>
        <v>0</v>
      </c>
      <c r="BZ100" s="174" t="e">
        <f>SUM(#REF!,F100,O100,X100,AG100,AP100,AY100,BH100,BQ100)</f>
        <v>#REF!</v>
      </c>
      <c r="CA100" s="174" t="e">
        <f>SUM(#REF!,G100,P100,Y100,AH100,AQ100,AZ100,BI100,BR100)</f>
        <v>#REF!</v>
      </c>
      <c r="CB100" s="174">
        <f t="shared" si="11"/>
        <v>0</v>
      </c>
      <c r="CC100" s="174" t="e">
        <f>SUM(#REF!,I100,R100,AA100,AJ100,AS100,BB100,BK100,BT100)</f>
        <v>#REF!</v>
      </c>
      <c r="CD100" s="174" t="e">
        <f>SUM(#REF!,J100,S100,AB100,AK100,AT100,BC100,BL100,BU100)</f>
        <v>#REF!</v>
      </c>
      <c r="CE100" s="174">
        <f t="shared" si="12"/>
        <v>0</v>
      </c>
      <c r="CF100" s="174">
        <f t="shared" si="15"/>
        <v>0</v>
      </c>
      <c r="CG100" s="174">
        <f t="shared" si="15"/>
        <v>0</v>
      </c>
      <c r="CH100" s="47"/>
    </row>
    <row r="101" spans="3:86" ht="16.2" thickBot="1" x14ac:dyDescent="0.35">
      <c r="C101" s="16" t="str">
        <f t="shared" si="13"/>
        <v>Release Manager</v>
      </c>
      <c r="D101" s="17" t="s">
        <v>116</v>
      </c>
      <c r="E101" s="150"/>
      <c r="F101" s="151"/>
      <c r="G101" s="152"/>
      <c r="H101" s="150"/>
      <c r="I101" s="151"/>
      <c r="J101" s="152"/>
      <c r="K101" s="150"/>
      <c r="L101" s="151"/>
      <c r="M101" s="152"/>
      <c r="N101" s="150"/>
      <c r="O101" s="151"/>
      <c r="P101" s="152"/>
      <c r="Q101" s="150"/>
      <c r="R101" s="151"/>
      <c r="S101" s="152"/>
      <c r="T101" s="150"/>
      <c r="U101" s="151"/>
      <c r="V101" s="152"/>
      <c r="W101" s="150"/>
      <c r="X101" s="151"/>
      <c r="Y101" s="152"/>
      <c r="Z101" s="150"/>
      <c r="AA101" s="151"/>
      <c r="AB101" s="152"/>
      <c r="AC101" s="150"/>
      <c r="AD101" s="151"/>
      <c r="AE101" s="152"/>
      <c r="AF101" s="150"/>
      <c r="AG101" s="151"/>
      <c r="AH101" s="152"/>
      <c r="AI101" s="150"/>
      <c r="AJ101" s="151"/>
      <c r="AK101" s="152"/>
      <c r="AL101" s="150"/>
      <c r="AM101" s="151"/>
      <c r="AN101" s="152"/>
      <c r="AO101" s="150"/>
      <c r="AP101" s="151"/>
      <c r="AQ101" s="152"/>
      <c r="AR101" s="150"/>
      <c r="AS101" s="151"/>
      <c r="AT101" s="152"/>
      <c r="AU101" s="150"/>
      <c r="AV101" s="151"/>
      <c r="AW101" s="152"/>
      <c r="AX101" s="150"/>
      <c r="AY101" s="151"/>
      <c r="AZ101" s="152"/>
      <c r="BA101" s="150"/>
      <c r="BB101" s="151"/>
      <c r="BC101" s="152"/>
      <c r="BD101" s="150"/>
      <c r="BE101" s="151"/>
      <c r="BF101" s="152"/>
      <c r="BG101" s="150"/>
      <c r="BH101" s="151"/>
      <c r="BI101" s="152"/>
      <c r="BJ101" s="150"/>
      <c r="BK101" s="151"/>
      <c r="BL101" s="152"/>
      <c r="BM101" s="150"/>
      <c r="BN101" s="151"/>
      <c r="BO101" s="152"/>
      <c r="BP101" s="150"/>
      <c r="BQ101" s="151"/>
      <c r="BR101" s="152"/>
      <c r="BS101" s="150"/>
      <c r="BT101" s="151"/>
      <c r="BU101" s="152"/>
      <c r="BV101" s="150"/>
      <c r="BW101" s="151"/>
      <c r="BX101" s="152"/>
      <c r="BY101" s="175">
        <f t="shared" si="14"/>
        <v>0</v>
      </c>
      <c r="BZ101" s="175" t="e">
        <f>SUM(#REF!,F101,O101,X101,AG101,AP101,AY101,BH101,BQ101)</f>
        <v>#REF!</v>
      </c>
      <c r="CA101" s="175" t="e">
        <f>SUM(#REF!,G101,P101,Y101,AH101,AQ101,AZ101,BI101,BR101)</f>
        <v>#REF!</v>
      </c>
      <c r="CB101" s="175">
        <f t="shared" si="11"/>
        <v>0</v>
      </c>
      <c r="CC101" s="175" t="e">
        <f>SUM(#REF!,I101,R101,AA101,AJ101,AS101,BB101,BK101,BT101)</f>
        <v>#REF!</v>
      </c>
      <c r="CD101" s="175" t="e">
        <f>SUM(#REF!,J101,S101,AB101,AK101,AT101,BC101,BL101,BU101)</f>
        <v>#REF!</v>
      </c>
      <c r="CE101" s="175">
        <f t="shared" si="12"/>
        <v>0</v>
      </c>
      <c r="CF101" s="175">
        <f t="shared" si="15"/>
        <v>0</v>
      </c>
      <c r="CG101" s="175">
        <f t="shared" si="15"/>
        <v>0</v>
      </c>
      <c r="CH101" s="47"/>
    </row>
    <row r="102" spans="3:86" x14ac:dyDescent="0.3">
      <c r="C102" s="14" t="str">
        <f>'Short Term Rates'!C24</f>
        <v>Report Developer</v>
      </c>
      <c r="D102" s="15" t="s">
        <v>174</v>
      </c>
      <c r="E102" s="124"/>
      <c r="F102" s="125"/>
      <c r="G102" s="126"/>
      <c r="H102" s="124"/>
      <c r="I102" s="125"/>
      <c r="J102" s="126"/>
      <c r="K102" s="124"/>
      <c r="L102" s="125"/>
      <c r="M102" s="126"/>
      <c r="N102" s="124"/>
      <c r="O102" s="125"/>
      <c r="P102" s="126"/>
      <c r="Q102" s="124"/>
      <c r="R102" s="125"/>
      <c r="S102" s="126"/>
      <c r="T102" s="124"/>
      <c r="U102" s="125"/>
      <c r="V102" s="126"/>
      <c r="W102" s="124"/>
      <c r="X102" s="125"/>
      <c r="Y102" s="126"/>
      <c r="Z102" s="124"/>
      <c r="AA102" s="125"/>
      <c r="AB102" s="126"/>
      <c r="AC102" s="124"/>
      <c r="AD102" s="125"/>
      <c r="AE102" s="126"/>
      <c r="AF102" s="124"/>
      <c r="AG102" s="125"/>
      <c r="AH102" s="126"/>
      <c r="AI102" s="124"/>
      <c r="AJ102" s="125"/>
      <c r="AK102" s="126"/>
      <c r="AL102" s="124"/>
      <c r="AM102" s="125"/>
      <c r="AN102" s="126"/>
      <c r="AO102" s="124"/>
      <c r="AP102" s="125"/>
      <c r="AQ102" s="126"/>
      <c r="AR102" s="124"/>
      <c r="AS102" s="125"/>
      <c r="AT102" s="126"/>
      <c r="AU102" s="124"/>
      <c r="AV102" s="125"/>
      <c r="AW102" s="126"/>
      <c r="AX102" s="124"/>
      <c r="AY102" s="125"/>
      <c r="AZ102" s="126"/>
      <c r="BA102" s="124"/>
      <c r="BB102" s="125"/>
      <c r="BC102" s="126"/>
      <c r="BD102" s="124"/>
      <c r="BE102" s="125"/>
      <c r="BF102" s="126"/>
      <c r="BG102" s="124"/>
      <c r="BH102" s="125"/>
      <c r="BI102" s="126"/>
      <c r="BJ102" s="124"/>
      <c r="BK102" s="125"/>
      <c r="BL102" s="126"/>
      <c r="BM102" s="124"/>
      <c r="BN102" s="125"/>
      <c r="BO102" s="126"/>
      <c r="BP102" s="124"/>
      <c r="BQ102" s="125"/>
      <c r="BR102" s="126"/>
      <c r="BS102" s="124"/>
      <c r="BT102" s="125"/>
      <c r="BU102" s="126"/>
      <c r="BV102" s="124"/>
      <c r="BW102" s="125"/>
      <c r="BX102" s="126"/>
      <c r="BY102" s="176">
        <f t="shared" si="14"/>
        <v>0</v>
      </c>
      <c r="BZ102" s="176" t="e">
        <f>SUM(#REF!,F102,O102,X102,AG102,AP102,AY102,BH102,BQ102)</f>
        <v>#REF!</v>
      </c>
      <c r="CA102" s="176" t="e">
        <f>SUM(#REF!,G102,P102,Y102,AH102,AQ102,AZ102,BI102,BR102)</f>
        <v>#REF!</v>
      </c>
      <c r="CB102" s="176">
        <f t="shared" si="11"/>
        <v>0</v>
      </c>
      <c r="CC102" s="176" t="e">
        <f>SUM(#REF!,I102,R102,AA102,AJ102,AS102,BB102,BK102,BT102)</f>
        <v>#REF!</v>
      </c>
      <c r="CD102" s="176" t="e">
        <f>SUM(#REF!,J102,S102,AB102,AK102,AT102,BC102,BL102,BU102)</f>
        <v>#REF!</v>
      </c>
      <c r="CE102" s="176">
        <f t="shared" si="12"/>
        <v>0</v>
      </c>
      <c r="CF102" s="176">
        <f t="shared" si="15"/>
        <v>0</v>
      </c>
      <c r="CG102" s="176">
        <f t="shared" si="15"/>
        <v>0</v>
      </c>
      <c r="CH102" s="47"/>
    </row>
    <row r="103" spans="3:86" x14ac:dyDescent="0.3">
      <c r="C103" s="13" t="str">
        <f t="shared" si="13"/>
        <v>Report Developer</v>
      </c>
      <c r="D103" s="11" t="s">
        <v>175</v>
      </c>
      <c r="E103" s="124"/>
      <c r="F103" s="125"/>
      <c r="G103" s="126"/>
      <c r="H103" s="124"/>
      <c r="I103" s="125"/>
      <c r="J103" s="126"/>
      <c r="K103" s="124"/>
      <c r="L103" s="125"/>
      <c r="M103" s="126"/>
      <c r="N103" s="124"/>
      <c r="O103" s="125"/>
      <c r="P103" s="126"/>
      <c r="Q103" s="124"/>
      <c r="R103" s="125"/>
      <c r="S103" s="126"/>
      <c r="T103" s="124"/>
      <c r="U103" s="125"/>
      <c r="V103" s="126"/>
      <c r="W103" s="124"/>
      <c r="X103" s="125"/>
      <c r="Y103" s="126"/>
      <c r="Z103" s="124"/>
      <c r="AA103" s="125"/>
      <c r="AB103" s="126"/>
      <c r="AC103" s="124"/>
      <c r="AD103" s="125"/>
      <c r="AE103" s="126"/>
      <c r="AF103" s="124"/>
      <c r="AG103" s="125"/>
      <c r="AH103" s="126"/>
      <c r="AI103" s="124"/>
      <c r="AJ103" s="125"/>
      <c r="AK103" s="126"/>
      <c r="AL103" s="124"/>
      <c r="AM103" s="125"/>
      <c r="AN103" s="126"/>
      <c r="AO103" s="124"/>
      <c r="AP103" s="125"/>
      <c r="AQ103" s="126"/>
      <c r="AR103" s="124"/>
      <c r="AS103" s="125"/>
      <c r="AT103" s="126"/>
      <c r="AU103" s="124"/>
      <c r="AV103" s="125"/>
      <c r="AW103" s="126"/>
      <c r="AX103" s="124"/>
      <c r="AY103" s="125"/>
      <c r="AZ103" s="126"/>
      <c r="BA103" s="124"/>
      <c r="BB103" s="125"/>
      <c r="BC103" s="126"/>
      <c r="BD103" s="124"/>
      <c r="BE103" s="125"/>
      <c r="BF103" s="126"/>
      <c r="BG103" s="124"/>
      <c r="BH103" s="125"/>
      <c r="BI103" s="126"/>
      <c r="BJ103" s="124"/>
      <c r="BK103" s="125"/>
      <c r="BL103" s="126"/>
      <c r="BM103" s="124"/>
      <c r="BN103" s="125"/>
      <c r="BO103" s="126"/>
      <c r="BP103" s="124"/>
      <c r="BQ103" s="125"/>
      <c r="BR103" s="126"/>
      <c r="BS103" s="124"/>
      <c r="BT103" s="125"/>
      <c r="BU103" s="126"/>
      <c r="BV103" s="124"/>
      <c r="BW103" s="125"/>
      <c r="BX103" s="126"/>
      <c r="BY103" s="174">
        <f t="shared" si="14"/>
        <v>0</v>
      </c>
      <c r="BZ103" s="174" t="e">
        <f>SUM(#REF!,F103,O103,X103,AG103,AP103,AY103,BH103,BQ103)</f>
        <v>#REF!</v>
      </c>
      <c r="CA103" s="174" t="e">
        <f>SUM(#REF!,G103,P103,Y103,AH103,AQ103,AZ103,BI103,BR103)</f>
        <v>#REF!</v>
      </c>
      <c r="CB103" s="174">
        <f t="shared" si="11"/>
        <v>0</v>
      </c>
      <c r="CC103" s="174" t="e">
        <f>SUM(#REF!,I103,R103,AA103,AJ103,AS103,BB103,BK103,BT103)</f>
        <v>#REF!</v>
      </c>
      <c r="CD103" s="174" t="e">
        <f>SUM(#REF!,J103,S103,AB103,AK103,AT103,BC103,BL103,BU103)</f>
        <v>#REF!</v>
      </c>
      <c r="CE103" s="174">
        <f t="shared" si="12"/>
        <v>0</v>
      </c>
      <c r="CF103" s="174">
        <f t="shared" si="15"/>
        <v>0</v>
      </c>
      <c r="CG103" s="174">
        <f t="shared" si="15"/>
        <v>0</v>
      </c>
      <c r="CH103" s="47"/>
    </row>
    <row r="104" spans="3:86" x14ac:dyDescent="0.3">
      <c r="C104" s="13" t="str">
        <f t="shared" si="13"/>
        <v>Report Developer</v>
      </c>
      <c r="D104" s="11" t="s">
        <v>176</v>
      </c>
      <c r="E104" s="124"/>
      <c r="F104" s="125"/>
      <c r="G104" s="126"/>
      <c r="H104" s="124"/>
      <c r="I104" s="125"/>
      <c r="J104" s="126"/>
      <c r="K104" s="124"/>
      <c r="L104" s="125"/>
      <c r="M104" s="126"/>
      <c r="N104" s="124"/>
      <c r="O104" s="125"/>
      <c r="P104" s="126"/>
      <c r="Q104" s="124"/>
      <c r="R104" s="125"/>
      <c r="S104" s="126"/>
      <c r="T104" s="124"/>
      <c r="U104" s="125"/>
      <c r="V104" s="126"/>
      <c r="W104" s="124"/>
      <c r="X104" s="125"/>
      <c r="Y104" s="126"/>
      <c r="Z104" s="124"/>
      <c r="AA104" s="125"/>
      <c r="AB104" s="126"/>
      <c r="AC104" s="124"/>
      <c r="AD104" s="125"/>
      <c r="AE104" s="126"/>
      <c r="AF104" s="124"/>
      <c r="AG104" s="125"/>
      <c r="AH104" s="126"/>
      <c r="AI104" s="124"/>
      <c r="AJ104" s="125"/>
      <c r="AK104" s="126"/>
      <c r="AL104" s="124"/>
      <c r="AM104" s="125"/>
      <c r="AN104" s="126"/>
      <c r="AO104" s="124"/>
      <c r="AP104" s="125"/>
      <c r="AQ104" s="126"/>
      <c r="AR104" s="124"/>
      <c r="AS104" s="125"/>
      <c r="AT104" s="126"/>
      <c r="AU104" s="124"/>
      <c r="AV104" s="125"/>
      <c r="AW104" s="126"/>
      <c r="AX104" s="124"/>
      <c r="AY104" s="125"/>
      <c r="AZ104" s="126"/>
      <c r="BA104" s="124"/>
      <c r="BB104" s="125"/>
      <c r="BC104" s="126"/>
      <c r="BD104" s="124"/>
      <c r="BE104" s="125"/>
      <c r="BF104" s="126"/>
      <c r="BG104" s="124"/>
      <c r="BH104" s="125"/>
      <c r="BI104" s="126"/>
      <c r="BJ104" s="124"/>
      <c r="BK104" s="125"/>
      <c r="BL104" s="126"/>
      <c r="BM104" s="124"/>
      <c r="BN104" s="125"/>
      <c r="BO104" s="126"/>
      <c r="BP104" s="124"/>
      <c r="BQ104" s="125"/>
      <c r="BR104" s="126"/>
      <c r="BS104" s="124"/>
      <c r="BT104" s="125"/>
      <c r="BU104" s="126"/>
      <c r="BV104" s="124"/>
      <c r="BW104" s="125"/>
      <c r="BX104" s="126"/>
      <c r="BY104" s="174">
        <f t="shared" si="14"/>
        <v>0</v>
      </c>
      <c r="BZ104" s="174" t="e">
        <f>SUM(#REF!,F104,O104,X104,AG104,AP104,AY104,BH104,BQ104)</f>
        <v>#REF!</v>
      </c>
      <c r="CA104" s="174" t="e">
        <f>SUM(#REF!,G104,P104,Y104,AH104,AQ104,AZ104,BI104,BR104)</f>
        <v>#REF!</v>
      </c>
      <c r="CB104" s="174">
        <f t="shared" si="11"/>
        <v>0</v>
      </c>
      <c r="CC104" s="174" t="e">
        <f>SUM(#REF!,I104,R104,AA104,AJ104,AS104,BB104,BK104,BT104)</f>
        <v>#REF!</v>
      </c>
      <c r="CD104" s="174" t="e">
        <f>SUM(#REF!,J104,S104,AB104,AK104,AT104,BC104,BL104,BU104)</f>
        <v>#REF!</v>
      </c>
      <c r="CE104" s="174">
        <f t="shared" si="12"/>
        <v>0</v>
      </c>
      <c r="CF104" s="174">
        <f t="shared" si="15"/>
        <v>0</v>
      </c>
      <c r="CG104" s="174">
        <f t="shared" si="15"/>
        <v>0</v>
      </c>
      <c r="CH104" s="47"/>
    </row>
    <row r="105" spans="3:86" x14ac:dyDescent="0.3">
      <c r="C105" s="13" t="str">
        <f t="shared" si="13"/>
        <v>Report Developer</v>
      </c>
      <c r="D105" s="11" t="s">
        <v>115</v>
      </c>
      <c r="E105" s="124"/>
      <c r="F105" s="125"/>
      <c r="G105" s="126"/>
      <c r="H105" s="124"/>
      <c r="I105" s="125"/>
      <c r="J105" s="126"/>
      <c r="K105" s="124"/>
      <c r="L105" s="125"/>
      <c r="M105" s="126"/>
      <c r="N105" s="124"/>
      <c r="O105" s="125"/>
      <c r="P105" s="126"/>
      <c r="Q105" s="124"/>
      <c r="R105" s="125"/>
      <c r="S105" s="126"/>
      <c r="T105" s="124"/>
      <c r="U105" s="125"/>
      <c r="V105" s="126"/>
      <c r="W105" s="124"/>
      <c r="X105" s="125"/>
      <c r="Y105" s="126"/>
      <c r="Z105" s="124"/>
      <c r="AA105" s="125"/>
      <c r="AB105" s="126"/>
      <c r="AC105" s="124"/>
      <c r="AD105" s="125"/>
      <c r="AE105" s="126"/>
      <c r="AF105" s="124"/>
      <c r="AG105" s="125"/>
      <c r="AH105" s="126"/>
      <c r="AI105" s="124"/>
      <c r="AJ105" s="125"/>
      <c r="AK105" s="126"/>
      <c r="AL105" s="124"/>
      <c r="AM105" s="125"/>
      <c r="AN105" s="126"/>
      <c r="AO105" s="124"/>
      <c r="AP105" s="125"/>
      <c r="AQ105" s="126"/>
      <c r="AR105" s="124"/>
      <c r="AS105" s="125"/>
      <c r="AT105" s="126"/>
      <c r="AU105" s="124"/>
      <c r="AV105" s="125"/>
      <c r="AW105" s="126"/>
      <c r="AX105" s="124"/>
      <c r="AY105" s="125"/>
      <c r="AZ105" s="126"/>
      <c r="BA105" s="124"/>
      <c r="BB105" s="125"/>
      <c r="BC105" s="126"/>
      <c r="BD105" s="124"/>
      <c r="BE105" s="125"/>
      <c r="BF105" s="126"/>
      <c r="BG105" s="124"/>
      <c r="BH105" s="125"/>
      <c r="BI105" s="126"/>
      <c r="BJ105" s="124"/>
      <c r="BK105" s="125"/>
      <c r="BL105" s="126"/>
      <c r="BM105" s="124"/>
      <c r="BN105" s="125"/>
      <c r="BO105" s="126"/>
      <c r="BP105" s="124"/>
      <c r="BQ105" s="125"/>
      <c r="BR105" s="126"/>
      <c r="BS105" s="124"/>
      <c r="BT105" s="125"/>
      <c r="BU105" s="126"/>
      <c r="BV105" s="124"/>
      <c r="BW105" s="125"/>
      <c r="BX105" s="126"/>
      <c r="BY105" s="174">
        <f t="shared" si="14"/>
        <v>0</v>
      </c>
      <c r="BZ105" s="174" t="e">
        <f>SUM(#REF!,F105,O105,X105,AG105,AP105,AY105,BH105,BQ105)</f>
        <v>#REF!</v>
      </c>
      <c r="CA105" s="174" t="e">
        <f>SUM(#REF!,G105,P105,Y105,AH105,AQ105,AZ105,BI105,BR105)</f>
        <v>#REF!</v>
      </c>
      <c r="CB105" s="174">
        <f t="shared" si="11"/>
        <v>0</v>
      </c>
      <c r="CC105" s="174" t="e">
        <f>SUM(#REF!,I105,R105,AA105,AJ105,AS105,BB105,BK105,BT105)</f>
        <v>#REF!</v>
      </c>
      <c r="CD105" s="174" t="e">
        <f>SUM(#REF!,J105,S105,AB105,AK105,AT105,BC105,BL105,BU105)</f>
        <v>#REF!</v>
      </c>
      <c r="CE105" s="174">
        <f t="shared" si="12"/>
        <v>0</v>
      </c>
      <c r="CF105" s="174">
        <f t="shared" si="15"/>
        <v>0</v>
      </c>
      <c r="CG105" s="174">
        <f t="shared" si="15"/>
        <v>0</v>
      </c>
      <c r="CH105" s="47"/>
    </row>
    <row r="106" spans="3:86" x14ac:dyDescent="0.3">
      <c r="C106" s="13" t="str">
        <f t="shared" si="13"/>
        <v>Report Developer</v>
      </c>
      <c r="D106" s="11" t="s">
        <v>117</v>
      </c>
      <c r="E106" s="124"/>
      <c r="F106" s="125"/>
      <c r="G106" s="126"/>
      <c r="H106" s="124"/>
      <c r="I106" s="125"/>
      <c r="J106" s="126"/>
      <c r="K106" s="124"/>
      <c r="L106" s="125"/>
      <c r="M106" s="126"/>
      <c r="N106" s="124"/>
      <c r="O106" s="125"/>
      <c r="P106" s="126"/>
      <c r="Q106" s="124"/>
      <c r="R106" s="125"/>
      <c r="S106" s="126"/>
      <c r="T106" s="124"/>
      <c r="U106" s="125"/>
      <c r="V106" s="126"/>
      <c r="W106" s="124"/>
      <c r="X106" s="125"/>
      <c r="Y106" s="126"/>
      <c r="Z106" s="124"/>
      <c r="AA106" s="125"/>
      <c r="AB106" s="126"/>
      <c r="AC106" s="124"/>
      <c r="AD106" s="125"/>
      <c r="AE106" s="126"/>
      <c r="AF106" s="124"/>
      <c r="AG106" s="125"/>
      <c r="AH106" s="126"/>
      <c r="AI106" s="124"/>
      <c r="AJ106" s="125"/>
      <c r="AK106" s="126"/>
      <c r="AL106" s="124"/>
      <c r="AM106" s="125"/>
      <c r="AN106" s="126"/>
      <c r="AO106" s="124"/>
      <c r="AP106" s="125"/>
      <c r="AQ106" s="126"/>
      <c r="AR106" s="124"/>
      <c r="AS106" s="125"/>
      <c r="AT106" s="126"/>
      <c r="AU106" s="124"/>
      <c r="AV106" s="125"/>
      <c r="AW106" s="126"/>
      <c r="AX106" s="124"/>
      <c r="AY106" s="125"/>
      <c r="AZ106" s="126"/>
      <c r="BA106" s="124"/>
      <c r="BB106" s="125"/>
      <c r="BC106" s="126"/>
      <c r="BD106" s="124"/>
      <c r="BE106" s="125"/>
      <c r="BF106" s="126"/>
      <c r="BG106" s="124"/>
      <c r="BH106" s="125"/>
      <c r="BI106" s="126"/>
      <c r="BJ106" s="124"/>
      <c r="BK106" s="125"/>
      <c r="BL106" s="126"/>
      <c r="BM106" s="124"/>
      <c r="BN106" s="125"/>
      <c r="BO106" s="126"/>
      <c r="BP106" s="124"/>
      <c r="BQ106" s="125"/>
      <c r="BR106" s="126"/>
      <c r="BS106" s="124"/>
      <c r="BT106" s="125"/>
      <c r="BU106" s="126"/>
      <c r="BV106" s="124"/>
      <c r="BW106" s="125"/>
      <c r="BX106" s="126"/>
      <c r="BY106" s="174">
        <f t="shared" si="14"/>
        <v>0</v>
      </c>
      <c r="BZ106" s="174" t="e">
        <f>SUM(#REF!,F106,O106,X106,AG106,AP106,AY106,BH106,BQ106)</f>
        <v>#REF!</v>
      </c>
      <c r="CA106" s="174" t="e">
        <f>SUM(#REF!,G106,P106,Y106,AH106,AQ106,AZ106,BI106,BR106)</f>
        <v>#REF!</v>
      </c>
      <c r="CB106" s="174">
        <f t="shared" si="11"/>
        <v>0</v>
      </c>
      <c r="CC106" s="174" t="e">
        <f>SUM(#REF!,I106,R106,AA106,AJ106,AS106,BB106,BK106,BT106)</f>
        <v>#REF!</v>
      </c>
      <c r="CD106" s="174" t="e">
        <f>SUM(#REF!,J106,S106,AB106,AK106,AT106,BC106,BL106,BU106)</f>
        <v>#REF!</v>
      </c>
      <c r="CE106" s="174">
        <f t="shared" si="12"/>
        <v>0</v>
      </c>
      <c r="CF106" s="174">
        <f t="shared" si="15"/>
        <v>0</v>
      </c>
      <c r="CG106" s="174">
        <f t="shared" si="15"/>
        <v>0</v>
      </c>
      <c r="CH106" s="47"/>
    </row>
    <row r="107" spans="3:86" x14ac:dyDescent="0.3">
      <c r="C107" s="13" t="str">
        <f t="shared" si="13"/>
        <v>Report Developer</v>
      </c>
      <c r="D107" s="11" t="s">
        <v>177</v>
      </c>
      <c r="E107" s="124"/>
      <c r="F107" s="125"/>
      <c r="G107" s="126"/>
      <c r="H107" s="124"/>
      <c r="I107" s="125"/>
      <c r="J107" s="126"/>
      <c r="K107" s="124"/>
      <c r="L107" s="125"/>
      <c r="M107" s="126"/>
      <c r="N107" s="124"/>
      <c r="O107" s="125"/>
      <c r="P107" s="126"/>
      <c r="Q107" s="124"/>
      <c r="R107" s="125"/>
      <c r="S107" s="126"/>
      <c r="T107" s="124"/>
      <c r="U107" s="125"/>
      <c r="V107" s="126"/>
      <c r="W107" s="124"/>
      <c r="X107" s="125"/>
      <c r="Y107" s="126"/>
      <c r="Z107" s="124"/>
      <c r="AA107" s="125"/>
      <c r="AB107" s="126"/>
      <c r="AC107" s="124"/>
      <c r="AD107" s="125"/>
      <c r="AE107" s="126"/>
      <c r="AF107" s="124"/>
      <c r="AG107" s="125"/>
      <c r="AH107" s="126"/>
      <c r="AI107" s="124"/>
      <c r="AJ107" s="125"/>
      <c r="AK107" s="126"/>
      <c r="AL107" s="124"/>
      <c r="AM107" s="125"/>
      <c r="AN107" s="126"/>
      <c r="AO107" s="124"/>
      <c r="AP107" s="125"/>
      <c r="AQ107" s="126"/>
      <c r="AR107" s="124"/>
      <c r="AS107" s="125"/>
      <c r="AT107" s="126"/>
      <c r="AU107" s="124"/>
      <c r="AV107" s="125"/>
      <c r="AW107" s="126"/>
      <c r="AX107" s="124"/>
      <c r="AY107" s="125"/>
      <c r="AZ107" s="126"/>
      <c r="BA107" s="124"/>
      <c r="BB107" s="125"/>
      <c r="BC107" s="126"/>
      <c r="BD107" s="124"/>
      <c r="BE107" s="125"/>
      <c r="BF107" s="126"/>
      <c r="BG107" s="124"/>
      <c r="BH107" s="125"/>
      <c r="BI107" s="126"/>
      <c r="BJ107" s="124"/>
      <c r="BK107" s="125"/>
      <c r="BL107" s="126"/>
      <c r="BM107" s="124"/>
      <c r="BN107" s="125"/>
      <c r="BO107" s="126"/>
      <c r="BP107" s="124"/>
      <c r="BQ107" s="125"/>
      <c r="BR107" s="126"/>
      <c r="BS107" s="124"/>
      <c r="BT107" s="125"/>
      <c r="BU107" s="126"/>
      <c r="BV107" s="124"/>
      <c r="BW107" s="125"/>
      <c r="BX107" s="126"/>
      <c r="BY107" s="174">
        <f t="shared" si="14"/>
        <v>0</v>
      </c>
      <c r="BZ107" s="174" t="e">
        <f>SUM(#REF!,F107,O107,X107,AG107,AP107,AY107,BH107,BQ107)</f>
        <v>#REF!</v>
      </c>
      <c r="CA107" s="174" t="e">
        <f>SUM(#REF!,G107,P107,Y107,AH107,AQ107,AZ107,BI107,BR107)</f>
        <v>#REF!</v>
      </c>
      <c r="CB107" s="174">
        <f t="shared" si="11"/>
        <v>0</v>
      </c>
      <c r="CC107" s="174" t="e">
        <f>SUM(#REF!,I107,R107,AA107,AJ107,AS107,BB107,BK107,BT107)</f>
        <v>#REF!</v>
      </c>
      <c r="CD107" s="174" t="e">
        <f>SUM(#REF!,J107,S107,AB107,AK107,AT107,BC107,BL107,BU107)</f>
        <v>#REF!</v>
      </c>
      <c r="CE107" s="174">
        <f t="shared" si="12"/>
        <v>0</v>
      </c>
      <c r="CF107" s="174">
        <f t="shared" si="15"/>
        <v>0</v>
      </c>
      <c r="CG107" s="174">
        <f t="shared" si="15"/>
        <v>0</v>
      </c>
      <c r="CH107" s="47"/>
    </row>
    <row r="108" spans="3:86" ht="16.2" thickBot="1" x14ac:dyDescent="0.35">
      <c r="C108" s="16" t="str">
        <f t="shared" si="13"/>
        <v>Report Developer</v>
      </c>
      <c r="D108" s="17" t="s">
        <v>116</v>
      </c>
      <c r="E108" s="150"/>
      <c r="F108" s="151"/>
      <c r="G108" s="152"/>
      <c r="H108" s="150"/>
      <c r="I108" s="151"/>
      <c r="J108" s="152"/>
      <c r="K108" s="150"/>
      <c r="L108" s="151"/>
      <c r="M108" s="152"/>
      <c r="N108" s="150"/>
      <c r="O108" s="151"/>
      <c r="P108" s="152"/>
      <c r="Q108" s="150"/>
      <c r="R108" s="151"/>
      <c r="S108" s="152"/>
      <c r="T108" s="150"/>
      <c r="U108" s="151"/>
      <c r="V108" s="152"/>
      <c r="W108" s="150"/>
      <c r="X108" s="151"/>
      <c r="Y108" s="152"/>
      <c r="Z108" s="150"/>
      <c r="AA108" s="151"/>
      <c r="AB108" s="152"/>
      <c r="AC108" s="150"/>
      <c r="AD108" s="151"/>
      <c r="AE108" s="152"/>
      <c r="AF108" s="150"/>
      <c r="AG108" s="151"/>
      <c r="AH108" s="152"/>
      <c r="AI108" s="150"/>
      <c r="AJ108" s="151"/>
      <c r="AK108" s="152"/>
      <c r="AL108" s="150"/>
      <c r="AM108" s="151"/>
      <c r="AN108" s="152"/>
      <c r="AO108" s="150"/>
      <c r="AP108" s="151"/>
      <c r="AQ108" s="152"/>
      <c r="AR108" s="150"/>
      <c r="AS108" s="151"/>
      <c r="AT108" s="152"/>
      <c r="AU108" s="150"/>
      <c r="AV108" s="151"/>
      <c r="AW108" s="152"/>
      <c r="AX108" s="150"/>
      <c r="AY108" s="151"/>
      <c r="AZ108" s="152"/>
      <c r="BA108" s="150"/>
      <c r="BB108" s="151"/>
      <c r="BC108" s="152"/>
      <c r="BD108" s="150"/>
      <c r="BE108" s="151"/>
      <c r="BF108" s="152"/>
      <c r="BG108" s="150"/>
      <c r="BH108" s="151"/>
      <c r="BI108" s="152"/>
      <c r="BJ108" s="150"/>
      <c r="BK108" s="151"/>
      <c r="BL108" s="152"/>
      <c r="BM108" s="150"/>
      <c r="BN108" s="151"/>
      <c r="BO108" s="152"/>
      <c r="BP108" s="150"/>
      <c r="BQ108" s="151"/>
      <c r="BR108" s="152"/>
      <c r="BS108" s="150"/>
      <c r="BT108" s="151"/>
      <c r="BU108" s="152"/>
      <c r="BV108" s="150"/>
      <c r="BW108" s="151"/>
      <c r="BX108" s="152"/>
      <c r="BY108" s="175">
        <f t="shared" si="14"/>
        <v>0</v>
      </c>
      <c r="BZ108" s="175" t="e">
        <f>SUM(#REF!,F108,O108,X108,AG108,AP108,AY108,BH108,BQ108)</f>
        <v>#REF!</v>
      </c>
      <c r="CA108" s="175" t="e">
        <f>SUM(#REF!,G108,P108,Y108,AH108,AQ108,AZ108,BI108,BR108)</f>
        <v>#REF!</v>
      </c>
      <c r="CB108" s="175">
        <f t="shared" si="11"/>
        <v>0</v>
      </c>
      <c r="CC108" s="175" t="e">
        <f>SUM(#REF!,I108,R108,AA108,AJ108,AS108,BB108,BK108,BT108)</f>
        <v>#REF!</v>
      </c>
      <c r="CD108" s="175" t="e">
        <f>SUM(#REF!,J108,S108,AB108,AK108,AT108,BC108,BL108,BU108)</f>
        <v>#REF!</v>
      </c>
      <c r="CE108" s="175">
        <f t="shared" si="12"/>
        <v>0</v>
      </c>
      <c r="CF108" s="175">
        <f t="shared" si="15"/>
        <v>0</v>
      </c>
      <c r="CG108" s="175">
        <f t="shared" si="15"/>
        <v>0</v>
      </c>
      <c r="CH108" s="47"/>
    </row>
    <row r="109" spans="3:86" x14ac:dyDescent="0.3">
      <c r="C109" s="14" t="str">
        <f>'Short Term Rates'!C25</f>
        <v>Security Consultant</v>
      </c>
      <c r="D109" s="15" t="s">
        <v>174</v>
      </c>
      <c r="E109" s="124"/>
      <c r="F109" s="125"/>
      <c r="G109" s="126"/>
      <c r="H109" s="124"/>
      <c r="I109" s="125"/>
      <c r="J109" s="126"/>
      <c r="K109" s="124"/>
      <c r="L109" s="125"/>
      <c r="M109" s="126"/>
      <c r="N109" s="124"/>
      <c r="O109" s="125"/>
      <c r="P109" s="126"/>
      <c r="Q109" s="124"/>
      <c r="R109" s="125"/>
      <c r="S109" s="126"/>
      <c r="T109" s="124"/>
      <c r="U109" s="125"/>
      <c r="V109" s="126"/>
      <c r="W109" s="124"/>
      <c r="X109" s="125"/>
      <c r="Y109" s="126"/>
      <c r="Z109" s="124"/>
      <c r="AA109" s="125"/>
      <c r="AB109" s="126"/>
      <c r="AC109" s="124"/>
      <c r="AD109" s="125"/>
      <c r="AE109" s="126"/>
      <c r="AF109" s="124"/>
      <c r="AG109" s="125"/>
      <c r="AH109" s="126"/>
      <c r="AI109" s="124"/>
      <c r="AJ109" s="125"/>
      <c r="AK109" s="126"/>
      <c r="AL109" s="124"/>
      <c r="AM109" s="125"/>
      <c r="AN109" s="126"/>
      <c r="AO109" s="124"/>
      <c r="AP109" s="125"/>
      <c r="AQ109" s="126"/>
      <c r="AR109" s="124"/>
      <c r="AS109" s="125"/>
      <c r="AT109" s="126"/>
      <c r="AU109" s="124"/>
      <c r="AV109" s="125"/>
      <c r="AW109" s="126"/>
      <c r="AX109" s="124"/>
      <c r="AY109" s="125"/>
      <c r="AZ109" s="126"/>
      <c r="BA109" s="124"/>
      <c r="BB109" s="125"/>
      <c r="BC109" s="126"/>
      <c r="BD109" s="124"/>
      <c r="BE109" s="125"/>
      <c r="BF109" s="126"/>
      <c r="BG109" s="124"/>
      <c r="BH109" s="125"/>
      <c r="BI109" s="126"/>
      <c r="BJ109" s="124"/>
      <c r="BK109" s="125"/>
      <c r="BL109" s="126"/>
      <c r="BM109" s="124"/>
      <c r="BN109" s="125"/>
      <c r="BO109" s="126"/>
      <c r="BP109" s="124"/>
      <c r="BQ109" s="125"/>
      <c r="BR109" s="126"/>
      <c r="BS109" s="124"/>
      <c r="BT109" s="125"/>
      <c r="BU109" s="126"/>
      <c r="BV109" s="124"/>
      <c r="BW109" s="125"/>
      <c r="BX109" s="126"/>
      <c r="BY109" s="176">
        <f t="shared" si="14"/>
        <v>0</v>
      </c>
      <c r="BZ109" s="176" t="e">
        <f>SUM(#REF!,F109,O109,X109,AG109,AP109,AY109,BH109,BQ109)</f>
        <v>#REF!</v>
      </c>
      <c r="CA109" s="176" t="e">
        <f>SUM(#REF!,G109,P109,Y109,AH109,AQ109,AZ109,BI109,BR109)</f>
        <v>#REF!</v>
      </c>
      <c r="CB109" s="176">
        <f t="shared" si="11"/>
        <v>0</v>
      </c>
      <c r="CC109" s="176" t="e">
        <f>SUM(#REF!,I109,R109,AA109,AJ109,AS109,BB109,BK109,BT109)</f>
        <v>#REF!</v>
      </c>
      <c r="CD109" s="176" t="e">
        <f>SUM(#REF!,J109,S109,AB109,AK109,AT109,BC109,BL109,BU109)</f>
        <v>#REF!</v>
      </c>
      <c r="CE109" s="176">
        <f t="shared" si="12"/>
        <v>0</v>
      </c>
      <c r="CF109" s="176">
        <f t="shared" si="15"/>
        <v>0</v>
      </c>
      <c r="CG109" s="176">
        <f t="shared" si="15"/>
        <v>0</v>
      </c>
      <c r="CH109" s="47"/>
    </row>
    <row r="110" spans="3:86" x14ac:dyDescent="0.3">
      <c r="C110" s="13" t="str">
        <f t="shared" si="13"/>
        <v>Security Consultant</v>
      </c>
      <c r="D110" s="11" t="s">
        <v>175</v>
      </c>
      <c r="E110" s="124"/>
      <c r="F110" s="125"/>
      <c r="G110" s="126"/>
      <c r="H110" s="124"/>
      <c r="I110" s="125"/>
      <c r="J110" s="126"/>
      <c r="K110" s="124"/>
      <c r="L110" s="125"/>
      <c r="M110" s="126"/>
      <c r="N110" s="124"/>
      <c r="O110" s="125"/>
      <c r="P110" s="126"/>
      <c r="Q110" s="124"/>
      <c r="R110" s="125"/>
      <c r="S110" s="126"/>
      <c r="T110" s="124"/>
      <c r="U110" s="125"/>
      <c r="V110" s="126"/>
      <c r="W110" s="124"/>
      <c r="X110" s="125"/>
      <c r="Y110" s="126"/>
      <c r="Z110" s="124"/>
      <c r="AA110" s="125"/>
      <c r="AB110" s="126"/>
      <c r="AC110" s="124"/>
      <c r="AD110" s="125"/>
      <c r="AE110" s="126"/>
      <c r="AF110" s="124"/>
      <c r="AG110" s="125"/>
      <c r="AH110" s="126"/>
      <c r="AI110" s="124"/>
      <c r="AJ110" s="125"/>
      <c r="AK110" s="126"/>
      <c r="AL110" s="124"/>
      <c r="AM110" s="125"/>
      <c r="AN110" s="126"/>
      <c r="AO110" s="124"/>
      <c r="AP110" s="125"/>
      <c r="AQ110" s="126"/>
      <c r="AR110" s="124"/>
      <c r="AS110" s="125"/>
      <c r="AT110" s="126"/>
      <c r="AU110" s="124"/>
      <c r="AV110" s="125"/>
      <c r="AW110" s="126"/>
      <c r="AX110" s="124"/>
      <c r="AY110" s="125"/>
      <c r="AZ110" s="126"/>
      <c r="BA110" s="124"/>
      <c r="BB110" s="125"/>
      <c r="BC110" s="126"/>
      <c r="BD110" s="124"/>
      <c r="BE110" s="125"/>
      <c r="BF110" s="126"/>
      <c r="BG110" s="124"/>
      <c r="BH110" s="125"/>
      <c r="BI110" s="126"/>
      <c r="BJ110" s="124"/>
      <c r="BK110" s="125"/>
      <c r="BL110" s="126"/>
      <c r="BM110" s="124"/>
      <c r="BN110" s="125"/>
      <c r="BO110" s="126"/>
      <c r="BP110" s="124"/>
      <c r="BQ110" s="125"/>
      <c r="BR110" s="126"/>
      <c r="BS110" s="124"/>
      <c r="BT110" s="125"/>
      <c r="BU110" s="126"/>
      <c r="BV110" s="124"/>
      <c r="BW110" s="125"/>
      <c r="BX110" s="126"/>
      <c r="BY110" s="174">
        <f t="shared" si="14"/>
        <v>0</v>
      </c>
      <c r="BZ110" s="174" t="e">
        <f>SUM(#REF!,F110,O110,X110,AG110,AP110,AY110,BH110,BQ110)</f>
        <v>#REF!</v>
      </c>
      <c r="CA110" s="174" t="e">
        <f>SUM(#REF!,G110,P110,Y110,AH110,AQ110,AZ110,BI110,BR110)</f>
        <v>#REF!</v>
      </c>
      <c r="CB110" s="174">
        <f t="shared" si="11"/>
        <v>0</v>
      </c>
      <c r="CC110" s="174" t="e">
        <f>SUM(#REF!,I110,R110,AA110,AJ110,AS110,BB110,BK110,BT110)</f>
        <v>#REF!</v>
      </c>
      <c r="CD110" s="174" t="e">
        <f>SUM(#REF!,J110,S110,AB110,AK110,AT110,BC110,BL110,BU110)</f>
        <v>#REF!</v>
      </c>
      <c r="CE110" s="174">
        <f t="shared" si="12"/>
        <v>0</v>
      </c>
      <c r="CF110" s="174">
        <f t="shared" si="15"/>
        <v>0</v>
      </c>
      <c r="CG110" s="174">
        <f t="shared" si="15"/>
        <v>0</v>
      </c>
      <c r="CH110" s="47"/>
    </row>
    <row r="111" spans="3:86" x14ac:dyDescent="0.3">
      <c r="C111" s="13" t="str">
        <f t="shared" si="13"/>
        <v>Security Consultant</v>
      </c>
      <c r="D111" s="11" t="s">
        <v>176</v>
      </c>
      <c r="E111" s="124"/>
      <c r="F111" s="125"/>
      <c r="G111" s="126"/>
      <c r="H111" s="124"/>
      <c r="I111" s="125"/>
      <c r="J111" s="126"/>
      <c r="K111" s="124"/>
      <c r="L111" s="125"/>
      <c r="M111" s="126"/>
      <c r="N111" s="124"/>
      <c r="O111" s="125"/>
      <c r="P111" s="126"/>
      <c r="Q111" s="124"/>
      <c r="R111" s="125"/>
      <c r="S111" s="126"/>
      <c r="T111" s="124"/>
      <c r="U111" s="125"/>
      <c r="V111" s="126"/>
      <c r="W111" s="124"/>
      <c r="X111" s="125"/>
      <c r="Y111" s="126"/>
      <c r="Z111" s="124"/>
      <c r="AA111" s="125"/>
      <c r="AB111" s="126"/>
      <c r="AC111" s="124"/>
      <c r="AD111" s="125"/>
      <c r="AE111" s="126"/>
      <c r="AF111" s="124"/>
      <c r="AG111" s="125"/>
      <c r="AH111" s="126"/>
      <c r="AI111" s="124"/>
      <c r="AJ111" s="125"/>
      <c r="AK111" s="126"/>
      <c r="AL111" s="124"/>
      <c r="AM111" s="125"/>
      <c r="AN111" s="126"/>
      <c r="AO111" s="124"/>
      <c r="AP111" s="125"/>
      <c r="AQ111" s="126"/>
      <c r="AR111" s="124"/>
      <c r="AS111" s="125"/>
      <c r="AT111" s="126"/>
      <c r="AU111" s="124"/>
      <c r="AV111" s="125"/>
      <c r="AW111" s="126"/>
      <c r="AX111" s="124"/>
      <c r="AY111" s="125"/>
      <c r="AZ111" s="126"/>
      <c r="BA111" s="124"/>
      <c r="BB111" s="125"/>
      <c r="BC111" s="126"/>
      <c r="BD111" s="124"/>
      <c r="BE111" s="125"/>
      <c r="BF111" s="126"/>
      <c r="BG111" s="124"/>
      <c r="BH111" s="125"/>
      <c r="BI111" s="126"/>
      <c r="BJ111" s="124"/>
      <c r="BK111" s="125"/>
      <c r="BL111" s="126"/>
      <c r="BM111" s="124"/>
      <c r="BN111" s="125"/>
      <c r="BO111" s="126"/>
      <c r="BP111" s="124"/>
      <c r="BQ111" s="125"/>
      <c r="BR111" s="126"/>
      <c r="BS111" s="124"/>
      <c r="BT111" s="125"/>
      <c r="BU111" s="126"/>
      <c r="BV111" s="124"/>
      <c r="BW111" s="125"/>
      <c r="BX111" s="126"/>
      <c r="BY111" s="174">
        <f t="shared" si="14"/>
        <v>0</v>
      </c>
      <c r="BZ111" s="174" t="e">
        <f>SUM(#REF!,F111,O111,X111,AG111,AP111,AY111,BH111,BQ111)</f>
        <v>#REF!</v>
      </c>
      <c r="CA111" s="174" t="e">
        <f>SUM(#REF!,G111,P111,Y111,AH111,AQ111,AZ111,BI111,BR111)</f>
        <v>#REF!</v>
      </c>
      <c r="CB111" s="174">
        <f t="shared" si="11"/>
        <v>0</v>
      </c>
      <c r="CC111" s="174" t="e">
        <f>SUM(#REF!,I111,R111,AA111,AJ111,AS111,BB111,BK111,BT111)</f>
        <v>#REF!</v>
      </c>
      <c r="CD111" s="174" t="e">
        <f>SUM(#REF!,J111,S111,AB111,AK111,AT111,BC111,BL111,BU111)</f>
        <v>#REF!</v>
      </c>
      <c r="CE111" s="174">
        <f t="shared" si="12"/>
        <v>0</v>
      </c>
      <c r="CF111" s="174">
        <f t="shared" si="15"/>
        <v>0</v>
      </c>
      <c r="CG111" s="174">
        <f t="shared" si="15"/>
        <v>0</v>
      </c>
      <c r="CH111" s="47"/>
    </row>
    <row r="112" spans="3:86" x14ac:dyDescent="0.3">
      <c r="C112" s="13" t="str">
        <f t="shared" si="13"/>
        <v>Security Consultant</v>
      </c>
      <c r="D112" s="11" t="s">
        <v>115</v>
      </c>
      <c r="E112" s="124"/>
      <c r="F112" s="125"/>
      <c r="G112" s="126"/>
      <c r="H112" s="124"/>
      <c r="I112" s="125"/>
      <c r="J112" s="126"/>
      <c r="K112" s="124"/>
      <c r="L112" s="125"/>
      <c r="M112" s="126"/>
      <c r="N112" s="124"/>
      <c r="O112" s="125"/>
      <c r="P112" s="126"/>
      <c r="Q112" s="124"/>
      <c r="R112" s="125"/>
      <c r="S112" s="126"/>
      <c r="T112" s="124"/>
      <c r="U112" s="125"/>
      <c r="V112" s="126"/>
      <c r="W112" s="124"/>
      <c r="X112" s="125"/>
      <c r="Y112" s="126"/>
      <c r="Z112" s="124"/>
      <c r="AA112" s="125"/>
      <c r="AB112" s="126"/>
      <c r="AC112" s="124"/>
      <c r="AD112" s="125"/>
      <c r="AE112" s="126"/>
      <c r="AF112" s="124"/>
      <c r="AG112" s="125"/>
      <c r="AH112" s="126"/>
      <c r="AI112" s="124"/>
      <c r="AJ112" s="125"/>
      <c r="AK112" s="126"/>
      <c r="AL112" s="124"/>
      <c r="AM112" s="125"/>
      <c r="AN112" s="126"/>
      <c r="AO112" s="124"/>
      <c r="AP112" s="125"/>
      <c r="AQ112" s="126"/>
      <c r="AR112" s="124"/>
      <c r="AS112" s="125"/>
      <c r="AT112" s="126"/>
      <c r="AU112" s="124"/>
      <c r="AV112" s="125"/>
      <c r="AW112" s="126"/>
      <c r="AX112" s="124"/>
      <c r="AY112" s="125"/>
      <c r="AZ112" s="126"/>
      <c r="BA112" s="124"/>
      <c r="BB112" s="125"/>
      <c r="BC112" s="126"/>
      <c r="BD112" s="124"/>
      <c r="BE112" s="125"/>
      <c r="BF112" s="126"/>
      <c r="BG112" s="124"/>
      <c r="BH112" s="125"/>
      <c r="BI112" s="126"/>
      <c r="BJ112" s="124"/>
      <c r="BK112" s="125"/>
      <c r="BL112" s="126"/>
      <c r="BM112" s="124"/>
      <c r="BN112" s="125"/>
      <c r="BO112" s="126"/>
      <c r="BP112" s="124"/>
      <c r="BQ112" s="125"/>
      <c r="BR112" s="126"/>
      <c r="BS112" s="124"/>
      <c r="BT112" s="125"/>
      <c r="BU112" s="126"/>
      <c r="BV112" s="124"/>
      <c r="BW112" s="125"/>
      <c r="BX112" s="126"/>
      <c r="BY112" s="174">
        <f t="shared" si="14"/>
        <v>0</v>
      </c>
      <c r="BZ112" s="174" t="e">
        <f>SUM(#REF!,F112,O112,X112,AG112,AP112,AY112,BH112,BQ112)</f>
        <v>#REF!</v>
      </c>
      <c r="CA112" s="174" t="e">
        <f>SUM(#REF!,G112,P112,Y112,AH112,AQ112,AZ112,BI112,BR112)</f>
        <v>#REF!</v>
      </c>
      <c r="CB112" s="174">
        <f t="shared" si="11"/>
        <v>0</v>
      </c>
      <c r="CC112" s="174" t="e">
        <f>SUM(#REF!,I112,R112,AA112,AJ112,AS112,BB112,BK112,BT112)</f>
        <v>#REF!</v>
      </c>
      <c r="CD112" s="174" t="e">
        <f>SUM(#REF!,J112,S112,AB112,AK112,AT112,BC112,BL112,BU112)</f>
        <v>#REF!</v>
      </c>
      <c r="CE112" s="174">
        <f t="shared" si="12"/>
        <v>0</v>
      </c>
      <c r="CF112" s="174">
        <f t="shared" si="15"/>
        <v>0</v>
      </c>
      <c r="CG112" s="174">
        <f t="shared" si="15"/>
        <v>0</v>
      </c>
      <c r="CH112" s="47"/>
    </row>
    <row r="113" spans="3:86" x14ac:dyDescent="0.3">
      <c r="C113" s="13" t="str">
        <f t="shared" si="13"/>
        <v>Security Consultant</v>
      </c>
      <c r="D113" s="11" t="s">
        <v>117</v>
      </c>
      <c r="E113" s="124"/>
      <c r="F113" s="125"/>
      <c r="G113" s="126"/>
      <c r="H113" s="124"/>
      <c r="I113" s="125"/>
      <c r="J113" s="126"/>
      <c r="K113" s="124"/>
      <c r="L113" s="125"/>
      <c r="M113" s="126"/>
      <c r="N113" s="124"/>
      <c r="O113" s="125"/>
      <c r="P113" s="126"/>
      <c r="Q113" s="124"/>
      <c r="R113" s="125"/>
      <c r="S113" s="126"/>
      <c r="T113" s="124"/>
      <c r="U113" s="125"/>
      <c r="V113" s="126"/>
      <c r="W113" s="124"/>
      <c r="X113" s="125"/>
      <c r="Y113" s="126"/>
      <c r="Z113" s="124"/>
      <c r="AA113" s="125"/>
      <c r="AB113" s="126"/>
      <c r="AC113" s="124"/>
      <c r="AD113" s="125"/>
      <c r="AE113" s="126"/>
      <c r="AF113" s="124"/>
      <c r="AG113" s="125"/>
      <c r="AH113" s="126"/>
      <c r="AI113" s="124"/>
      <c r="AJ113" s="125"/>
      <c r="AK113" s="126"/>
      <c r="AL113" s="124"/>
      <c r="AM113" s="125"/>
      <c r="AN113" s="126"/>
      <c r="AO113" s="124"/>
      <c r="AP113" s="125"/>
      <c r="AQ113" s="126"/>
      <c r="AR113" s="124"/>
      <c r="AS113" s="125"/>
      <c r="AT113" s="126"/>
      <c r="AU113" s="124"/>
      <c r="AV113" s="125"/>
      <c r="AW113" s="126"/>
      <c r="AX113" s="124"/>
      <c r="AY113" s="125"/>
      <c r="AZ113" s="126"/>
      <c r="BA113" s="124"/>
      <c r="BB113" s="125"/>
      <c r="BC113" s="126"/>
      <c r="BD113" s="124"/>
      <c r="BE113" s="125"/>
      <c r="BF113" s="126"/>
      <c r="BG113" s="124"/>
      <c r="BH113" s="125"/>
      <c r="BI113" s="126"/>
      <c r="BJ113" s="124"/>
      <c r="BK113" s="125"/>
      <c r="BL113" s="126"/>
      <c r="BM113" s="124"/>
      <c r="BN113" s="125"/>
      <c r="BO113" s="126"/>
      <c r="BP113" s="124"/>
      <c r="BQ113" s="125"/>
      <c r="BR113" s="126"/>
      <c r="BS113" s="124"/>
      <c r="BT113" s="125"/>
      <c r="BU113" s="126"/>
      <c r="BV113" s="124"/>
      <c r="BW113" s="125"/>
      <c r="BX113" s="126"/>
      <c r="BY113" s="174">
        <f t="shared" si="14"/>
        <v>0</v>
      </c>
      <c r="BZ113" s="174" t="e">
        <f>SUM(#REF!,F113,O113,X113,AG113,AP113,AY113,BH113,BQ113)</f>
        <v>#REF!</v>
      </c>
      <c r="CA113" s="174" t="e">
        <f>SUM(#REF!,G113,P113,Y113,AH113,AQ113,AZ113,BI113,BR113)</f>
        <v>#REF!</v>
      </c>
      <c r="CB113" s="174">
        <f t="shared" si="11"/>
        <v>0</v>
      </c>
      <c r="CC113" s="174" t="e">
        <f>SUM(#REF!,I113,R113,AA113,AJ113,AS113,BB113,BK113,BT113)</f>
        <v>#REF!</v>
      </c>
      <c r="CD113" s="174" t="e">
        <f>SUM(#REF!,J113,S113,AB113,AK113,AT113,BC113,BL113,BU113)</f>
        <v>#REF!</v>
      </c>
      <c r="CE113" s="174">
        <f t="shared" si="12"/>
        <v>0</v>
      </c>
      <c r="CF113" s="174">
        <f t="shared" si="15"/>
        <v>0</v>
      </c>
      <c r="CG113" s="174">
        <f t="shared" si="15"/>
        <v>0</v>
      </c>
      <c r="CH113" s="47"/>
    </row>
    <row r="114" spans="3:86" x14ac:dyDescent="0.3">
      <c r="C114" s="13" t="str">
        <f t="shared" si="13"/>
        <v>Security Consultant</v>
      </c>
      <c r="D114" s="11" t="s">
        <v>177</v>
      </c>
      <c r="E114" s="124"/>
      <c r="F114" s="125"/>
      <c r="G114" s="126"/>
      <c r="H114" s="124"/>
      <c r="I114" s="125"/>
      <c r="J114" s="126"/>
      <c r="K114" s="124"/>
      <c r="L114" s="125"/>
      <c r="M114" s="126"/>
      <c r="N114" s="124"/>
      <c r="O114" s="125"/>
      <c r="P114" s="126"/>
      <c r="Q114" s="124"/>
      <c r="R114" s="125"/>
      <c r="S114" s="126"/>
      <c r="T114" s="124"/>
      <c r="U114" s="125"/>
      <c r="V114" s="126"/>
      <c r="W114" s="124"/>
      <c r="X114" s="125"/>
      <c r="Y114" s="126"/>
      <c r="Z114" s="124"/>
      <c r="AA114" s="125"/>
      <c r="AB114" s="126"/>
      <c r="AC114" s="124"/>
      <c r="AD114" s="125"/>
      <c r="AE114" s="126"/>
      <c r="AF114" s="124"/>
      <c r="AG114" s="125"/>
      <c r="AH114" s="126"/>
      <c r="AI114" s="124"/>
      <c r="AJ114" s="125"/>
      <c r="AK114" s="126"/>
      <c r="AL114" s="124"/>
      <c r="AM114" s="125"/>
      <c r="AN114" s="126"/>
      <c r="AO114" s="124"/>
      <c r="AP114" s="125"/>
      <c r="AQ114" s="126"/>
      <c r="AR114" s="124"/>
      <c r="AS114" s="125"/>
      <c r="AT114" s="126"/>
      <c r="AU114" s="124"/>
      <c r="AV114" s="125"/>
      <c r="AW114" s="126"/>
      <c r="AX114" s="124"/>
      <c r="AY114" s="125"/>
      <c r="AZ114" s="126"/>
      <c r="BA114" s="124"/>
      <c r="BB114" s="125"/>
      <c r="BC114" s="126"/>
      <c r="BD114" s="124"/>
      <c r="BE114" s="125"/>
      <c r="BF114" s="126"/>
      <c r="BG114" s="124"/>
      <c r="BH114" s="125"/>
      <c r="BI114" s="126"/>
      <c r="BJ114" s="124"/>
      <c r="BK114" s="125"/>
      <c r="BL114" s="126"/>
      <c r="BM114" s="124"/>
      <c r="BN114" s="125"/>
      <c r="BO114" s="126"/>
      <c r="BP114" s="124"/>
      <c r="BQ114" s="125"/>
      <c r="BR114" s="126"/>
      <c r="BS114" s="124"/>
      <c r="BT114" s="125"/>
      <c r="BU114" s="126"/>
      <c r="BV114" s="124"/>
      <c r="BW114" s="125"/>
      <c r="BX114" s="126"/>
      <c r="BY114" s="174">
        <f t="shared" si="14"/>
        <v>0</v>
      </c>
      <c r="BZ114" s="174" t="e">
        <f>SUM(#REF!,F114,O114,X114,AG114,AP114,AY114,BH114,BQ114)</f>
        <v>#REF!</v>
      </c>
      <c r="CA114" s="174" t="e">
        <f>SUM(#REF!,G114,P114,Y114,AH114,AQ114,AZ114,BI114,BR114)</f>
        <v>#REF!</v>
      </c>
      <c r="CB114" s="174">
        <f t="shared" si="11"/>
        <v>0</v>
      </c>
      <c r="CC114" s="174" t="e">
        <f>SUM(#REF!,I114,R114,AA114,AJ114,AS114,BB114,BK114,BT114)</f>
        <v>#REF!</v>
      </c>
      <c r="CD114" s="174" t="e">
        <f>SUM(#REF!,J114,S114,AB114,AK114,AT114,BC114,BL114,BU114)</f>
        <v>#REF!</v>
      </c>
      <c r="CE114" s="174">
        <f t="shared" si="12"/>
        <v>0</v>
      </c>
      <c r="CF114" s="174">
        <f t="shared" si="15"/>
        <v>0</v>
      </c>
      <c r="CG114" s="174">
        <f t="shared" si="15"/>
        <v>0</v>
      </c>
      <c r="CH114" s="47"/>
    </row>
    <row r="115" spans="3:86" ht="16.2" thickBot="1" x14ac:dyDescent="0.35">
      <c r="C115" s="16" t="str">
        <f t="shared" si="13"/>
        <v>Security Consultant</v>
      </c>
      <c r="D115" s="17" t="s">
        <v>116</v>
      </c>
      <c r="E115" s="150"/>
      <c r="F115" s="151"/>
      <c r="G115" s="152"/>
      <c r="H115" s="150"/>
      <c r="I115" s="151"/>
      <c r="J115" s="152"/>
      <c r="K115" s="150"/>
      <c r="L115" s="151"/>
      <c r="M115" s="152"/>
      <c r="N115" s="150"/>
      <c r="O115" s="151"/>
      <c r="P115" s="152"/>
      <c r="Q115" s="150"/>
      <c r="R115" s="151"/>
      <c r="S115" s="152"/>
      <c r="T115" s="150"/>
      <c r="U115" s="151"/>
      <c r="V115" s="152"/>
      <c r="W115" s="150"/>
      <c r="X115" s="151"/>
      <c r="Y115" s="152"/>
      <c r="Z115" s="150"/>
      <c r="AA115" s="151"/>
      <c r="AB115" s="152"/>
      <c r="AC115" s="150"/>
      <c r="AD115" s="151"/>
      <c r="AE115" s="152"/>
      <c r="AF115" s="150"/>
      <c r="AG115" s="151"/>
      <c r="AH115" s="152"/>
      <c r="AI115" s="150"/>
      <c r="AJ115" s="151"/>
      <c r="AK115" s="152"/>
      <c r="AL115" s="150"/>
      <c r="AM115" s="151"/>
      <c r="AN115" s="152"/>
      <c r="AO115" s="150"/>
      <c r="AP115" s="151"/>
      <c r="AQ115" s="152"/>
      <c r="AR115" s="150"/>
      <c r="AS115" s="151"/>
      <c r="AT115" s="152"/>
      <c r="AU115" s="150"/>
      <c r="AV115" s="151"/>
      <c r="AW115" s="152"/>
      <c r="AX115" s="150"/>
      <c r="AY115" s="151"/>
      <c r="AZ115" s="152"/>
      <c r="BA115" s="150"/>
      <c r="BB115" s="151"/>
      <c r="BC115" s="152"/>
      <c r="BD115" s="150"/>
      <c r="BE115" s="151"/>
      <c r="BF115" s="152"/>
      <c r="BG115" s="150"/>
      <c r="BH115" s="151"/>
      <c r="BI115" s="152"/>
      <c r="BJ115" s="150"/>
      <c r="BK115" s="151"/>
      <c r="BL115" s="152"/>
      <c r="BM115" s="150"/>
      <c r="BN115" s="151"/>
      <c r="BO115" s="152"/>
      <c r="BP115" s="150"/>
      <c r="BQ115" s="151"/>
      <c r="BR115" s="152"/>
      <c r="BS115" s="150"/>
      <c r="BT115" s="151"/>
      <c r="BU115" s="152"/>
      <c r="BV115" s="150"/>
      <c r="BW115" s="151"/>
      <c r="BX115" s="152"/>
      <c r="BY115" s="175">
        <f t="shared" si="14"/>
        <v>0</v>
      </c>
      <c r="BZ115" s="175" t="e">
        <f>SUM(#REF!,F115,O115,X115,AG115,AP115,AY115,BH115,BQ115)</f>
        <v>#REF!</v>
      </c>
      <c r="CA115" s="175" t="e">
        <f>SUM(#REF!,G115,P115,Y115,AH115,AQ115,AZ115,BI115,BR115)</f>
        <v>#REF!</v>
      </c>
      <c r="CB115" s="175">
        <f t="shared" si="11"/>
        <v>0</v>
      </c>
      <c r="CC115" s="175" t="e">
        <f>SUM(#REF!,I115,R115,AA115,AJ115,AS115,BB115,BK115,BT115)</f>
        <v>#REF!</v>
      </c>
      <c r="CD115" s="175" t="e">
        <f>SUM(#REF!,J115,S115,AB115,AK115,AT115,BC115,BL115,BU115)</f>
        <v>#REF!</v>
      </c>
      <c r="CE115" s="175">
        <f t="shared" si="12"/>
        <v>0</v>
      </c>
      <c r="CF115" s="175">
        <f t="shared" si="15"/>
        <v>0</v>
      </c>
      <c r="CG115" s="175">
        <f t="shared" si="15"/>
        <v>0</v>
      </c>
      <c r="CH115" s="47"/>
    </row>
    <row r="116" spans="3:86" x14ac:dyDescent="0.3">
      <c r="C116" s="14" t="str">
        <f>'Short Term Rates'!C26</f>
        <v>Technical Architect</v>
      </c>
      <c r="D116" s="15" t="s">
        <v>174</v>
      </c>
      <c r="E116" s="124"/>
      <c r="F116" s="125"/>
      <c r="G116" s="126"/>
      <c r="H116" s="124"/>
      <c r="I116" s="125"/>
      <c r="J116" s="126"/>
      <c r="K116" s="124"/>
      <c r="L116" s="125"/>
      <c r="M116" s="126"/>
      <c r="N116" s="124"/>
      <c r="O116" s="125"/>
      <c r="P116" s="126"/>
      <c r="Q116" s="124"/>
      <c r="R116" s="125"/>
      <c r="S116" s="126"/>
      <c r="T116" s="124"/>
      <c r="U116" s="125"/>
      <c r="V116" s="126"/>
      <c r="W116" s="124"/>
      <c r="X116" s="125"/>
      <c r="Y116" s="126"/>
      <c r="Z116" s="124"/>
      <c r="AA116" s="125"/>
      <c r="AB116" s="126"/>
      <c r="AC116" s="124"/>
      <c r="AD116" s="125"/>
      <c r="AE116" s="126"/>
      <c r="AF116" s="124"/>
      <c r="AG116" s="125"/>
      <c r="AH116" s="126"/>
      <c r="AI116" s="124"/>
      <c r="AJ116" s="125"/>
      <c r="AK116" s="126"/>
      <c r="AL116" s="124"/>
      <c r="AM116" s="125"/>
      <c r="AN116" s="126"/>
      <c r="AO116" s="124"/>
      <c r="AP116" s="125"/>
      <c r="AQ116" s="126"/>
      <c r="AR116" s="124"/>
      <c r="AS116" s="125"/>
      <c r="AT116" s="126"/>
      <c r="AU116" s="124"/>
      <c r="AV116" s="125"/>
      <c r="AW116" s="126"/>
      <c r="AX116" s="124"/>
      <c r="AY116" s="125"/>
      <c r="AZ116" s="126"/>
      <c r="BA116" s="124"/>
      <c r="BB116" s="125"/>
      <c r="BC116" s="126"/>
      <c r="BD116" s="124"/>
      <c r="BE116" s="125"/>
      <c r="BF116" s="126"/>
      <c r="BG116" s="124"/>
      <c r="BH116" s="125"/>
      <c r="BI116" s="126"/>
      <c r="BJ116" s="124"/>
      <c r="BK116" s="125"/>
      <c r="BL116" s="126"/>
      <c r="BM116" s="124"/>
      <c r="BN116" s="125"/>
      <c r="BO116" s="126"/>
      <c r="BP116" s="124"/>
      <c r="BQ116" s="125"/>
      <c r="BR116" s="126"/>
      <c r="BS116" s="124"/>
      <c r="BT116" s="125"/>
      <c r="BU116" s="126"/>
      <c r="BV116" s="124"/>
      <c r="BW116" s="125"/>
      <c r="BX116" s="126"/>
      <c r="BY116" s="176">
        <f t="shared" si="14"/>
        <v>0</v>
      </c>
      <c r="BZ116" s="176" t="e">
        <f>SUM(#REF!,F116,O116,X116,AG116,AP116,AY116,BH116,BQ116)</f>
        <v>#REF!</v>
      </c>
      <c r="CA116" s="176" t="e">
        <f>SUM(#REF!,G116,P116,Y116,AH116,AQ116,AZ116,BI116,BR116)</f>
        <v>#REF!</v>
      </c>
      <c r="CB116" s="176">
        <f t="shared" si="11"/>
        <v>0</v>
      </c>
      <c r="CC116" s="176" t="e">
        <f>SUM(#REF!,I116,R116,AA116,AJ116,AS116,BB116,BK116,BT116)</f>
        <v>#REF!</v>
      </c>
      <c r="CD116" s="176" t="e">
        <f>SUM(#REF!,J116,S116,AB116,AK116,AT116,BC116,BL116,BU116)</f>
        <v>#REF!</v>
      </c>
      <c r="CE116" s="176">
        <f t="shared" si="12"/>
        <v>0</v>
      </c>
      <c r="CF116" s="176">
        <f t="shared" si="15"/>
        <v>0</v>
      </c>
      <c r="CG116" s="176">
        <f t="shared" si="15"/>
        <v>0</v>
      </c>
      <c r="CH116" s="47"/>
    </row>
    <row r="117" spans="3:86" x14ac:dyDescent="0.3">
      <c r="C117" s="13" t="str">
        <f t="shared" si="13"/>
        <v>Technical Architect</v>
      </c>
      <c r="D117" s="11" t="s">
        <v>175</v>
      </c>
      <c r="E117" s="124"/>
      <c r="F117" s="125"/>
      <c r="G117" s="126"/>
      <c r="H117" s="124"/>
      <c r="I117" s="125"/>
      <c r="J117" s="126"/>
      <c r="K117" s="124"/>
      <c r="L117" s="125"/>
      <c r="M117" s="126"/>
      <c r="N117" s="124"/>
      <c r="O117" s="125"/>
      <c r="P117" s="126"/>
      <c r="Q117" s="124"/>
      <c r="R117" s="125"/>
      <c r="S117" s="126"/>
      <c r="T117" s="124"/>
      <c r="U117" s="125"/>
      <c r="V117" s="126"/>
      <c r="W117" s="124"/>
      <c r="X117" s="125"/>
      <c r="Y117" s="126"/>
      <c r="Z117" s="124"/>
      <c r="AA117" s="125"/>
      <c r="AB117" s="126"/>
      <c r="AC117" s="124"/>
      <c r="AD117" s="125"/>
      <c r="AE117" s="126"/>
      <c r="AF117" s="124"/>
      <c r="AG117" s="125"/>
      <c r="AH117" s="126"/>
      <c r="AI117" s="124"/>
      <c r="AJ117" s="125"/>
      <c r="AK117" s="126"/>
      <c r="AL117" s="124"/>
      <c r="AM117" s="125"/>
      <c r="AN117" s="126"/>
      <c r="AO117" s="124"/>
      <c r="AP117" s="125"/>
      <c r="AQ117" s="126"/>
      <c r="AR117" s="124"/>
      <c r="AS117" s="125"/>
      <c r="AT117" s="126"/>
      <c r="AU117" s="124"/>
      <c r="AV117" s="125"/>
      <c r="AW117" s="126"/>
      <c r="AX117" s="124"/>
      <c r="AY117" s="125"/>
      <c r="AZ117" s="126"/>
      <c r="BA117" s="124"/>
      <c r="BB117" s="125"/>
      <c r="BC117" s="126"/>
      <c r="BD117" s="124"/>
      <c r="BE117" s="125"/>
      <c r="BF117" s="126"/>
      <c r="BG117" s="124"/>
      <c r="BH117" s="125"/>
      <c r="BI117" s="126"/>
      <c r="BJ117" s="124"/>
      <c r="BK117" s="125"/>
      <c r="BL117" s="126"/>
      <c r="BM117" s="124"/>
      <c r="BN117" s="125"/>
      <c r="BO117" s="126"/>
      <c r="BP117" s="124"/>
      <c r="BQ117" s="125"/>
      <c r="BR117" s="126"/>
      <c r="BS117" s="124"/>
      <c r="BT117" s="125"/>
      <c r="BU117" s="126"/>
      <c r="BV117" s="124"/>
      <c r="BW117" s="125"/>
      <c r="BX117" s="126"/>
      <c r="BY117" s="174">
        <f t="shared" si="14"/>
        <v>0</v>
      </c>
      <c r="BZ117" s="174" t="e">
        <f>SUM(#REF!,F117,O117,X117,AG117,AP117,AY117,BH117,BQ117)</f>
        <v>#REF!</v>
      </c>
      <c r="CA117" s="174" t="e">
        <f>SUM(#REF!,G117,P117,Y117,AH117,AQ117,AZ117,BI117,BR117)</f>
        <v>#REF!</v>
      </c>
      <c r="CB117" s="174">
        <f t="shared" si="11"/>
        <v>0</v>
      </c>
      <c r="CC117" s="174" t="e">
        <f>SUM(#REF!,I117,R117,AA117,AJ117,AS117,BB117,BK117,BT117)</f>
        <v>#REF!</v>
      </c>
      <c r="CD117" s="174" t="e">
        <f>SUM(#REF!,J117,S117,AB117,AK117,AT117,BC117,BL117,BU117)</f>
        <v>#REF!</v>
      </c>
      <c r="CE117" s="174">
        <f t="shared" si="12"/>
        <v>0</v>
      </c>
      <c r="CF117" s="174">
        <f t="shared" si="15"/>
        <v>0</v>
      </c>
      <c r="CG117" s="174">
        <f t="shared" si="15"/>
        <v>0</v>
      </c>
      <c r="CH117" s="47"/>
    </row>
    <row r="118" spans="3:86" x14ac:dyDescent="0.3">
      <c r="C118" s="13" t="str">
        <f t="shared" si="13"/>
        <v>Technical Architect</v>
      </c>
      <c r="D118" s="11" t="s">
        <v>176</v>
      </c>
      <c r="E118" s="124"/>
      <c r="F118" s="125"/>
      <c r="G118" s="126"/>
      <c r="H118" s="124"/>
      <c r="I118" s="125"/>
      <c r="J118" s="126"/>
      <c r="K118" s="124"/>
      <c r="L118" s="125"/>
      <c r="M118" s="126"/>
      <c r="N118" s="124"/>
      <c r="O118" s="125"/>
      <c r="P118" s="126"/>
      <c r="Q118" s="124"/>
      <c r="R118" s="125"/>
      <c r="S118" s="126"/>
      <c r="T118" s="124"/>
      <c r="U118" s="125"/>
      <c r="V118" s="126"/>
      <c r="W118" s="124"/>
      <c r="X118" s="125"/>
      <c r="Y118" s="126"/>
      <c r="Z118" s="124"/>
      <c r="AA118" s="125"/>
      <c r="AB118" s="126"/>
      <c r="AC118" s="124"/>
      <c r="AD118" s="125"/>
      <c r="AE118" s="126"/>
      <c r="AF118" s="124"/>
      <c r="AG118" s="125"/>
      <c r="AH118" s="126"/>
      <c r="AI118" s="124"/>
      <c r="AJ118" s="125"/>
      <c r="AK118" s="126"/>
      <c r="AL118" s="124"/>
      <c r="AM118" s="125"/>
      <c r="AN118" s="126"/>
      <c r="AO118" s="124"/>
      <c r="AP118" s="125"/>
      <c r="AQ118" s="126"/>
      <c r="AR118" s="124"/>
      <c r="AS118" s="125"/>
      <c r="AT118" s="126"/>
      <c r="AU118" s="124"/>
      <c r="AV118" s="125"/>
      <c r="AW118" s="126"/>
      <c r="AX118" s="124"/>
      <c r="AY118" s="125"/>
      <c r="AZ118" s="126"/>
      <c r="BA118" s="124"/>
      <c r="BB118" s="125"/>
      <c r="BC118" s="126"/>
      <c r="BD118" s="124"/>
      <c r="BE118" s="125"/>
      <c r="BF118" s="126"/>
      <c r="BG118" s="124"/>
      <c r="BH118" s="125"/>
      <c r="BI118" s="126"/>
      <c r="BJ118" s="124"/>
      <c r="BK118" s="125"/>
      <c r="BL118" s="126"/>
      <c r="BM118" s="124"/>
      <c r="BN118" s="125"/>
      <c r="BO118" s="126"/>
      <c r="BP118" s="124"/>
      <c r="BQ118" s="125"/>
      <c r="BR118" s="126"/>
      <c r="BS118" s="124"/>
      <c r="BT118" s="125"/>
      <c r="BU118" s="126"/>
      <c r="BV118" s="124"/>
      <c r="BW118" s="125"/>
      <c r="BX118" s="126"/>
      <c r="BY118" s="174">
        <f t="shared" si="14"/>
        <v>0</v>
      </c>
      <c r="BZ118" s="174" t="e">
        <f>SUM(#REF!,F118,O118,X118,AG118,AP118,AY118,BH118,BQ118)</f>
        <v>#REF!</v>
      </c>
      <c r="CA118" s="174" t="e">
        <f>SUM(#REF!,G118,P118,Y118,AH118,AQ118,AZ118,BI118,BR118)</f>
        <v>#REF!</v>
      </c>
      <c r="CB118" s="174">
        <f t="shared" si="11"/>
        <v>0</v>
      </c>
      <c r="CC118" s="174" t="e">
        <f>SUM(#REF!,I118,R118,AA118,AJ118,AS118,BB118,BK118,BT118)</f>
        <v>#REF!</v>
      </c>
      <c r="CD118" s="174" t="e">
        <f>SUM(#REF!,J118,S118,AB118,AK118,AT118,BC118,BL118,BU118)</f>
        <v>#REF!</v>
      </c>
      <c r="CE118" s="174">
        <f t="shared" si="12"/>
        <v>0</v>
      </c>
      <c r="CF118" s="174">
        <f t="shared" si="15"/>
        <v>0</v>
      </c>
      <c r="CG118" s="174">
        <f t="shared" si="15"/>
        <v>0</v>
      </c>
      <c r="CH118" s="47"/>
    </row>
    <row r="119" spans="3:86" x14ac:dyDescent="0.3">
      <c r="C119" s="13" t="str">
        <f t="shared" si="13"/>
        <v>Technical Architect</v>
      </c>
      <c r="D119" s="11" t="s">
        <v>115</v>
      </c>
      <c r="E119" s="124"/>
      <c r="F119" s="125"/>
      <c r="G119" s="126"/>
      <c r="H119" s="124"/>
      <c r="I119" s="125"/>
      <c r="J119" s="126"/>
      <c r="K119" s="124"/>
      <c r="L119" s="125"/>
      <c r="M119" s="126"/>
      <c r="N119" s="124"/>
      <c r="O119" s="125"/>
      <c r="P119" s="126"/>
      <c r="Q119" s="124"/>
      <c r="R119" s="125"/>
      <c r="S119" s="126"/>
      <c r="T119" s="124"/>
      <c r="U119" s="125"/>
      <c r="V119" s="126"/>
      <c r="W119" s="124"/>
      <c r="X119" s="125"/>
      <c r="Y119" s="126"/>
      <c r="Z119" s="124"/>
      <c r="AA119" s="125"/>
      <c r="AB119" s="126"/>
      <c r="AC119" s="124"/>
      <c r="AD119" s="125"/>
      <c r="AE119" s="126"/>
      <c r="AF119" s="124"/>
      <c r="AG119" s="125"/>
      <c r="AH119" s="126"/>
      <c r="AI119" s="124"/>
      <c r="AJ119" s="125"/>
      <c r="AK119" s="126"/>
      <c r="AL119" s="124"/>
      <c r="AM119" s="125"/>
      <c r="AN119" s="126"/>
      <c r="AO119" s="124"/>
      <c r="AP119" s="125"/>
      <c r="AQ119" s="126"/>
      <c r="AR119" s="124"/>
      <c r="AS119" s="125"/>
      <c r="AT119" s="126"/>
      <c r="AU119" s="124"/>
      <c r="AV119" s="125"/>
      <c r="AW119" s="126"/>
      <c r="AX119" s="124"/>
      <c r="AY119" s="125"/>
      <c r="AZ119" s="126"/>
      <c r="BA119" s="124"/>
      <c r="BB119" s="125"/>
      <c r="BC119" s="126"/>
      <c r="BD119" s="124"/>
      <c r="BE119" s="125"/>
      <c r="BF119" s="126"/>
      <c r="BG119" s="124"/>
      <c r="BH119" s="125"/>
      <c r="BI119" s="126"/>
      <c r="BJ119" s="124"/>
      <c r="BK119" s="125"/>
      <c r="BL119" s="126"/>
      <c r="BM119" s="124"/>
      <c r="BN119" s="125"/>
      <c r="BO119" s="126"/>
      <c r="BP119" s="124"/>
      <c r="BQ119" s="125"/>
      <c r="BR119" s="126"/>
      <c r="BS119" s="124"/>
      <c r="BT119" s="125"/>
      <c r="BU119" s="126"/>
      <c r="BV119" s="124"/>
      <c r="BW119" s="125"/>
      <c r="BX119" s="126"/>
      <c r="BY119" s="174">
        <f t="shared" si="14"/>
        <v>0</v>
      </c>
      <c r="BZ119" s="174" t="e">
        <f>SUM(#REF!,F119,O119,X119,AG119,AP119,AY119,BH119,BQ119)</f>
        <v>#REF!</v>
      </c>
      <c r="CA119" s="174" t="e">
        <f>SUM(#REF!,G119,P119,Y119,AH119,AQ119,AZ119,BI119,BR119)</f>
        <v>#REF!</v>
      </c>
      <c r="CB119" s="174">
        <f t="shared" si="11"/>
        <v>0</v>
      </c>
      <c r="CC119" s="174" t="e">
        <f>SUM(#REF!,I119,R119,AA119,AJ119,AS119,BB119,BK119,BT119)</f>
        <v>#REF!</v>
      </c>
      <c r="CD119" s="174" t="e">
        <f>SUM(#REF!,J119,S119,AB119,AK119,AT119,BC119,BL119,BU119)</f>
        <v>#REF!</v>
      </c>
      <c r="CE119" s="174">
        <f t="shared" si="12"/>
        <v>0</v>
      </c>
      <c r="CF119" s="174">
        <f t="shared" si="15"/>
        <v>0</v>
      </c>
      <c r="CG119" s="174">
        <f t="shared" si="15"/>
        <v>0</v>
      </c>
      <c r="CH119" s="47"/>
    </row>
    <row r="120" spans="3:86" x14ac:dyDescent="0.3">
      <c r="C120" s="13" t="str">
        <f t="shared" si="13"/>
        <v>Technical Architect</v>
      </c>
      <c r="D120" s="11" t="s">
        <v>117</v>
      </c>
      <c r="E120" s="124"/>
      <c r="F120" s="125"/>
      <c r="G120" s="126"/>
      <c r="H120" s="124"/>
      <c r="I120" s="125"/>
      <c r="J120" s="126"/>
      <c r="K120" s="124"/>
      <c r="L120" s="125"/>
      <c r="M120" s="126"/>
      <c r="N120" s="124"/>
      <c r="O120" s="125"/>
      <c r="P120" s="126"/>
      <c r="Q120" s="124"/>
      <c r="R120" s="125"/>
      <c r="S120" s="126"/>
      <c r="T120" s="124"/>
      <c r="U120" s="125"/>
      <c r="V120" s="126"/>
      <c r="W120" s="124"/>
      <c r="X120" s="125"/>
      <c r="Y120" s="126"/>
      <c r="Z120" s="124"/>
      <c r="AA120" s="125"/>
      <c r="AB120" s="126"/>
      <c r="AC120" s="124"/>
      <c r="AD120" s="125"/>
      <c r="AE120" s="126"/>
      <c r="AF120" s="124"/>
      <c r="AG120" s="125"/>
      <c r="AH120" s="126"/>
      <c r="AI120" s="124"/>
      <c r="AJ120" s="125"/>
      <c r="AK120" s="126"/>
      <c r="AL120" s="124"/>
      <c r="AM120" s="125"/>
      <c r="AN120" s="126"/>
      <c r="AO120" s="124"/>
      <c r="AP120" s="125"/>
      <c r="AQ120" s="126"/>
      <c r="AR120" s="124"/>
      <c r="AS120" s="125"/>
      <c r="AT120" s="126"/>
      <c r="AU120" s="124"/>
      <c r="AV120" s="125"/>
      <c r="AW120" s="126"/>
      <c r="AX120" s="124"/>
      <c r="AY120" s="125"/>
      <c r="AZ120" s="126"/>
      <c r="BA120" s="124"/>
      <c r="BB120" s="125"/>
      <c r="BC120" s="126"/>
      <c r="BD120" s="124"/>
      <c r="BE120" s="125"/>
      <c r="BF120" s="126"/>
      <c r="BG120" s="124"/>
      <c r="BH120" s="125"/>
      <c r="BI120" s="126"/>
      <c r="BJ120" s="124"/>
      <c r="BK120" s="125"/>
      <c r="BL120" s="126"/>
      <c r="BM120" s="124"/>
      <c r="BN120" s="125"/>
      <c r="BO120" s="126"/>
      <c r="BP120" s="124"/>
      <c r="BQ120" s="125"/>
      <c r="BR120" s="126"/>
      <c r="BS120" s="124"/>
      <c r="BT120" s="125"/>
      <c r="BU120" s="126"/>
      <c r="BV120" s="124"/>
      <c r="BW120" s="125"/>
      <c r="BX120" s="126"/>
      <c r="BY120" s="174">
        <f t="shared" si="14"/>
        <v>0</v>
      </c>
      <c r="BZ120" s="174" t="e">
        <f>SUM(#REF!,F120,O120,X120,AG120,AP120,AY120,BH120,BQ120)</f>
        <v>#REF!</v>
      </c>
      <c r="CA120" s="174" t="e">
        <f>SUM(#REF!,G120,P120,Y120,AH120,AQ120,AZ120,BI120,BR120)</f>
        <v>#REF!</v>
      </c>
      <c r="CB120" s="174">
        <f t="shared" si="11"/>
        <v>0</v>
      </c>
      <c r="CC120" s="174" t="e">
        <f>SUM(#REF!,I120,R120,AA120,AJ120,AS120,BB120,BK120,BT120)</f>
        <v>#REF!</v>
      </c>
      <c r="CD120" s="174" t="e">
        <f>SUM(#REF!,J120,S120,AB120,AK120,AT120,BC120,BL120,BU120)</f>
        <v>#REF!</v>
      </c>
      <c r="CE120" s="174">
        <f t="shared" si="12"/>
        <v>0</v>
      </c>
      <c r="CF120" s="174">
        <f t="shared" si="15"/>
        <v>0</v>
      </c>
      <c r="CG120" s="174">
        <f t="shared" si="15"/>
        <v>0</v>
      </c>
      <c r="CH120" s="47"/>
    </row>
    <row r="121" spans="3:86" x14ac:dyDescent="0.3">
      <c r="C121" s="13" t="str">
        <f t="shared" si="13"/>
        <v>Technical Architect</v>
      </c>
      <c r="D121" s="11" t="s">
        <v>177</v>
      </c>
      <c r="E121" s="124"/>
      <c r="F121" s="125"/>
      <c r="G121" s="126"/>
      <c r="H121" s="124"/>
      <c r="I121" s="125"/>
      <c r="J121" s="126"/>
      <c r="K121" s="124"/>
      <c r="L121" s="125"/>
      <c r="M121" s="126"/>
      <c r="N121" s="124"/>
      <c r="O121" s="125"/>
      <c r="P121" s="126"/>
      <c r="Q121" s="124"/>
      <c r="R121" s="125"/>
      <c r="S121" s="126"/>
      <c r="T121" s="124"/>
      <c r="U121" s="125"/>
      <c r="V121" s="126"/>
      <c r="W121" s="124"/>
      <c r="X121" s="125"/>
      <c r="Y121" s="126"/>
      <c r="Z121" s="124"/>
      <c r="AA121" s="125"/>
      <c r="AB121" s="126"/>
      <c r="AC121" s="124"/>
      <c r="AD121" s="125"/>
      <c r="AE121" s="126"/>
      <c r="AF121" s="124"/>
      <c r="AG121" s="125"/>
      <c r="AH121" s="126"/>
      <c r="AI121" s="124"/>
      <c r="AJ121" s="125"/>
      <c r="AK121" s="126"/>
      <c r="AL121" s="124"/>
      <c r="AM121" s="125"/>
      <c r="AN121" s="126"/>
      <c r="AO121" s="124"/>
      <c r="AP121" s="125"/>
      <c r="AQ121" s="126"/>
      <c r="AR121" s="124"/>
      <c r="AS121" s="125"/>
      <c r="AT121" s="126"/>
      <c r="AU121" s="124"/>
      <c r="AV121" s="125"/>
      <c r="AW121" s="126"/>
      <c r="AX121" s="124"/>
      <c r="AY121" s="125"/>
      <c r="AZ121" s="126"/>
      <c r="BA121" s="124"/>
      <c r="BB121" s="125"/>
      <c r="BC121" s="126"/>
      <c r="BD121" s="124"/>
      <c r="BE121" s="125"/>
      <c r="BF121" s="126"/>
      <c r="BG121" s="124"/>
      <c r="BH121" s="125"/>
      <c r="BI121" s="126"/>
      <c r="BJ121" s="124"/>
      <c r="BK121" s="125"/>
      <c r="BL121" s="126"/>
      <c r="BM121" s="124"/>
      <c r="BN121" s="125"/>
      <c r="BO121" s="126"/>
      <c r="BP121" s="124"/>
      <c r="BQ121" s="125"/>
      <c r="BR121" s="126"/>
      <c r="BS121" s="124"/>
      <c r="BT121" s="125"/>
      <c r="BU121" s="126"/>
      <c r="BV121" s="124"/>
      <c r="BW121" s="125"/>
      <c r="BX121" s="126"/>
      <c r="BY121" s="174">
        <f t="shared" si="14"/>
        <v>0</v>
      </c>
      <c r="BZ121" s="174" t="e">
        <f>SUM(#REF!,F121,O121,X121,AG121,AP121,AY121,BH121,BQ121)</f>
        <v>#REF!</v>
      </c>
      <c r="CA121" s="174" t="e">
        <f>SUM(#REF!,G121,P121,Y121,AH121,AQ121,AZ121,BI121,BR121)</f>
        <v>#REF!</v>
      </c>
      <c r="CB121" s="174">
        <f t="shared" si="11"/>
        <v>0</v>
      </c>
      <c r="CC121" s="174" t="e">
        <f>SUM(#REF!,I121,R121,AA121,AJ121,AS121,BB121,BK121,BT121)</f>
        <v>#REF!</v>
      </c>
      <c r="CD121" s="174" t="e">
        <f>SUM(#REF!,J121,S121,AB121,AK121,AT121,BC121,BL121,BU121)</f>
        <v>#REF!</v>
      </c>
      <c r="CE121" s="174">
        <f t="shared" si="12"/>
        <v>0</v>
      </c>
      <c r="CF121" s="174">
        <f t="shared" si="15"/>
        <v>0</v>
      </c>
      <c r="CG121" s="174">
        <f t="shared" si="15"/>
        <v>0</v>
      </c>
      <c r="CH121" s="47"/>
    </row>
    <row r="122" spans="3:86" ht="16.2" thickBot="1" x14ac:dyDescent="0.35">
      <c r="C122" s="16" t="str">
        <f t="shared" si="13"/>
        <v>Technical Architect</v>
      </c>
      <c r="D122" s="17" t="s">
        <v>116</v>
      </c>
      <c r="E122" s="150"/>
      <c r="F122" s="151"/>
      <c r="G122" s="152"/>
      <c r="H122" s="150"/>
      <c r="I122" s="151"/>
      <c r="J122" s="152"/>
      <c r="K122" s="150"/>
      <c r="L122" s="151"/>
      <c r="M122" s="152"/>
      <c r="N122" s="150"/>
      <c r="O122" s="151"/>
      <c r="P122" s="152"/>
      <c r="Q122" s="150"/>
      <c r="R122" s="151"/>
      <c r="S122" s="152"/>
      <c r="T122" s="150"/>
      <c r="U122" s="151"/>
      <c r="V122" s="152"/>
      <c r="W122" s="150"/>
      <c r="X122" s="151"/>
      <c r="Y122" s="152"/>
      <c r="Z122" s="150"/>
      <c r="AA122" s="151"/>
      <c r="AB122" s="152"/>
      <c r="AC122" s="150"/>
      <c r="AD122" s="151"/>
      <c r="AE122" s="152"/>
      <c r="AF122" s="150"/>
      <c r="AG122" s="151"/>
      <c r="AH122" s="152"/>
      <c r="AI122" s="150"/>
      <c r="AJ122" s="151"/>
      <c r="AK122" s="152"/>
      <c r="AL122" s="150"/>
      <c r="AM122" s="151"/>
      <c r="AN122" s="152"/>
      <c r="AO122" s="150"/>
      <c r="AP122" s="151"/>
      <c r="AQ122" s="152"/>
      <c r="AR122" s="150"/>
      <c r="AS122" s="151"/>
      <c r="AT122" s="152"/>
      <c r="AU122" s="150"/>
      <c r="AV122" s="151"/>
      <c r="AW122" s="152"/>
      <c r="AX122" s="150"/>
      <c r="AY122" s="151"/>
      <c r="AZ122" s="152"/>
      <c r="BA122" s="150"/>
      <c r="BB122" s="151"/>
      <c r="BC122" s="152"/>
      <c r="BD122" s="150"/>
      <c r="BE122" s="151"/>
      <c r="BF122" s="152"/>
      <c r="BG122" s="150"/>
      <c r="BH122" s="151"/>
      <c r="BI122" s="152"/>
      <c r="BJ122" s="150"/>
      <c r="BK122" s="151"/>
      <c r="BL122" s="152"/>
      <c r="BM122" s="150"/>
      <c r="BN122" s="151"/>
      <c r="BO122" s="152"/>
      <c r="BP122" s="150"/>
      <c r="BQ122" s="151"/>
      <c r="BR122" s="152"/>
      <c r="BS122" s="150"/>
      <c r="BT122" s="151"/>
      <c r="BU122" s="152"/>
      <c r="BV122" s="150"/>
      <c r="BW122" s="151"/>
      <c r="BX122" s="152"/>
      <c r="BY122" s="175">
        <f t="shared" si="14"/>
        <v>0</v>
      </c>
      <c r="BZ122" s="175" t="e">
        <f>SUM(#REF!,F122,O122,X122,AG122,AP122,AY122,BH122,BQ122)</f>
        <v>#REF!</v>
      </c>
      <c r="CA122" s="175" t="e">
        <f>SUM(#REF!,G122,P122,Y122,AH122,AQ122,AZ122,BI122,BR122)</f>
        <v>#REF!</v>
      </c>
      <c r="CB122" s="175">
        <f t="shared" si="11"/>
        <v>0</v>
      </c>
      <c r="CC122" s="175" t="e">
        <f>SUM(#REF!,I122,R122,AA122,AJ122,AS122,BB122,BK122,BT122)</f>
        <v>#REF!</v>
      </c>
      <c r="CD122" s="175" t="e">
        <f>SUM(#REF!,J122,S122,AB122,AK122,AT122,BC122,BL122,BU122)</f>
        <v>#REF!</v>
      </c>
      <c r="CE122" s="175">
        <f t="shared" si="12"/>
        <v>0</v>
      </c>
      <c r="CF122" s="175">
        <f t="shared" si="15"/>
        <v>0</v>
      </c>
      <c r="CG122" s="175">
        <f t="shared" si="15"/>
        <v>0</v>
      </c>
      <c r="CH122" s="47"/>
    </row>
    <row r="123" spans="3:86" x14ac:dyDescent="0.3">
      <c r="C123" s="14" t="str">
        <f>'Short Term Rates'!C27</f>
        <v>Technical Writer</v>
      </c>
      <c r="D123" s="15" t="s">
        <v>174</v>
      </c>
      <c r="E123" s="124"/>
      <c r="F123" s="125"/>
      <c r="G123" s="126"/>
      <c r="H123" s="124"/>
      <c r="I123" s="125"/>
      <c r="J123" s="126"/>
      <c r="K123" s="124"/>
      <c r="L123" s="125"/>
      <c r="M123" s="126"/>
      <c r="N123" s="124"/>
      <c r="O123" s="125"/>
      <c r="P123" s="126"/>
      <c r="Q123" s="124"/>
      <c r="R123" s="125"/>
      <c r="S123" s="126"/>
      <c r="T123" s="124"/>
      <c r="U123" s="125"/>
      <c r="V123" s="126"/>
      <c r="W123" s="124"/>
      <c r="X123" s="125"/>
      <c r="Y123" s="126"/>
      <c r="Z123" s="124"/>
      <c r="AA123" s="125"/>
      <c r="AB123" s="126"/>
      <c r="AC123" s="124"/>
      <c r="AD123" s="125"/>
      <c r="AE123" s="126"/>
      <c r="AF123" s="124"/>
      <c r="AG123" s="125"/>
      <c r="AH123" s="126"/>
      <c r="AI123" s="124"/>
      <c r="AJ123" s="125"/>
      <c r="AK123" s="126"/>
      <c r="AL123" s="124"/>
      <c r="AM123" s="125"/>
      <c r="AN123" s="126"/>
      <c r="AO123" s="124"/>
      <c r="AP123" s="125"/>
      <c r="AQ123" s="126"/>
      <c r="AR123" s="124"/>
      <c r="AS123" s="125"/>
      <c r="AT123" s="126"/>
      <c r="AU123" s="124"/>
      <c r="AV123" s="125"/>
      <c r="AW123" s="126"/>
      <c r="AX123" s="124"/>
      <c r="AY123" s="125"/>
      <c r="AZ123" s="126"/>
      <c r="BA123" s="124"/>
      <c r="BB123" s="125"/>
      <c r="BC123" s="126"/>
      <c r="BD123" s="124"/>
      <c r="BE123" s="125"/>
      <c r="BF123" s="126"/>
      <c r="BG123" s="124"/>
      <c r="BH123" s="125"/>
      <c r="BI123" s="126"/>
      <c r="BJ123" s="124"/>
      <c r="BK123" s="125"/>
      <c r="BL123" s="126"/>
      <c r="BM123" s="124"/>
      <c r="BN123" s="125"/>
      <c r="BO123" s="126"/>
      <c r="BP123" s="124"/>
      <c r="BQ123" s="125"/>
      <c r="BR123" s="126"/>
      <c r="BS123" s="124"/>
      <c r="BT123" s="125"/>
      <c r="BU123" s="126"/>
      <c r="BV123" s="124"/>
      <c r="BW123" s="125"/>
      <c r="BX123" s="126"/>
      <c r="BY123" s="176">
        <f t="shared" si="14"/>
        <v>0</v>
      </c>
      <c r="BZ123" s="176" t="e">
        <f>SUM(#REF!,F123,O123,X123,AG123,AP123,AY123,BH123,BQ123)</f>
        <v>#REF!</v>
      </c>
      <c r="CA123" s="176" t="e">
        <f>SUM(#REF!,G123,P123,Y123,AH123,AQ123,AZ123,BI123,BR123)</f>
        <v>#REF!</v>
      </c>
      <c r="CB123" s="176">
        <f t="shared" si="11"/>
        <v>0</v>
      </c>
      <c r="CC123" s="176" t="e">
        <f>SUM(#REF!,I123,R123,AA123,AJ123,AS123,BB123,BK123,BT123)</f>
        <v>#REF!</v>
      </c>
      <c r="CD123" s="176" t="e">
        <f>SUM(#REF!,J123,S123,AB123,AK123,AT123,BC123,BL123,BU123)</f>
        <v>#REF!</v>
      </c>
      <c r="CE123" s="176">
        <f t="shared" si="12"/>
        <v>0</v>
      </c>
      <c r="CF123" s="176">
        <f t="shared" si="15"/>
        <v>0</v>
      </c>
      <c r="CG123" s="176">
        <f t="shared" si="15"/>
        <v>0</v>
      </c>
      <c r="CH123" s="47"/>
    </row>
    <row r="124" spans="3:86" x14ac:dyDescent="0.3">
      <c r="C124" s="13" t="str">
        <f>C123</f>
        <v>Technical Writer</v>
      </c>
      <c r="D124" s="11" t="s">
        <v>175</v>
      </c>
      <c r="E124" s="124"/>
      <c r="F124" s="125"/>
      <c r="G124" s="126"/>
      <c r="H124" s="124"/>
      <c r="I124" s="125"/>
      <c r="J124" s="126"/>
      <c r="K124" s="124"/>
      <c r="L124" s="125"/>
      <c r="M124" s="126"/>
      <c r="N124" s="124"/>
      <c r="O124" s="125"/>
      <c r="P124" s="126"/>
      <c r="Q124" s="124"/>
      <c r="R124" s="125"/>
      <c r="S124" s="126"/>
      <c r="T124" s="124"/>
      <c r="U124" s="125"/>
      <c r="V124" s="126"/>
      <c r="W124" s="124"/>
      <c r="X124" s="125"/>
      <c r="Y124" s="126"/>
      <c r="Z124" s="124"/>
      <c r="AA124" s="125"/>
      <c r="AB124" s="126"/>
      <c r="AC124" s="124"/>
      <c r="AD124" s="125"/>
      <c r="AE124" s="126"/>
      <c r="AF124" s="124"/>
      <c r="AG124" s="125"/>
      <c r="AH124" s="126"/>
      <c r="AI124" s="124"/>
      <c r="AJ124" s="125"/>
      <c r="AK124" s="126"/>
      <c r="AL124" s="124"/>
      <c r="AM124" s="125"/>
      <c r="AN124" s="126"/>
      <c r="AO124" s="124"/>
      <c r="AP124" s="125"/>
      <c r="AQ124" s="126"/>
      <c r="AR124" s="124"/>
      <c r="AS124" s="125"/>
      <c r="AT124" s="126"/>
      <c r="AU124" s="124"/>
      <c r="AV124" s="125"/>
      <c r="AW124" s="126"/>
      <c r="AX124" s="124"/>
      <c r="AY124" s="125"/>
      <c r="AZ124" s="126"/>
      <c r="BA124" s="124"/>
      <c r="BB124" s="125"/>
      <c r="BC124" s="126"/>
      <c r="BD124" s="124"/>
      <c r="BE124" s="125"/>
      <c r="BF124" s="126"/>
      <c r="BG124" s="124"/>
      <c r="BH124" s="125"/>
      <c r="BI124" s="126"/>
      <c r="BJ124" s="124"/>
      <c r="BK124" s="125"/>
      <c r="BL124" s="126"/>
      <c r="BM124" s="124"/>
      <c r="BN124" s="125"/>
      <c r="BO124" s="126"/>
      <c r="BP124" s="124"/>
      <c r="BQ124" s="125"/>
      <c r="BR124" s="126"/>
      <c r="BS124" s="124"/>
      <c r="BT124" s="125"/>
      <c r="BU124" s="126"/>
      <c r="BV124" s="124"/>
      <c r="BW124" s="125"/>
      <c r="BX124" s="126"/>
      <c r="BY124" s="174">
        <f t="shared" si="14"/>
        <v>0</v>
      </c>
      <c r="BZ124" s="174" t="e">
        <f>SUM(#REF!,F124,O124,X124,AG124,AP124,AY124,BH124,BQ124)</f>
        <v>#REF!</v>
      </c>
      <c r="CA124" s="174" t="e">
        <f>SUM(#REF!,G124,P124,Y124,AH124,AQ124,AZ124,BI124,BR124)</f>
        <v>#REF!</v>
      </c>
      <c r="CB124" s="174">
        <f t="shared" si="11"/>
        <v>0</v>
      </c>
      <c r="CC124" s="174" t="e">
        <f>SUM(#REF!,I124,R124,AA124,AJ124,AS124,BB124,BK124,BT124)</f>
        <v>#REF!</v>
      </c>
      <c r="CD124" s="174" t="e">
        <f>SUM(#REF!,J124,S124,AB124,AK124,AT124,BC124,BL124,BU124)</f>
        <v>#REF!</v>
      </c>
      <c r="CE124" s="174">
        <f t="shared" si="12"/>
        <v>0</v>
      </c>
      <c r="CF124" s="174">
        <f t="shared" si="15"/>
        <v>0</v>
      </c>
      <c r="CG124" s="174">
        <f t="shared" si="15"/>
        <v>0</v>
      </c>
      <c r="CH124" s="47"/>
    </row>
    <row r="125" spans="3:86" x14ac:dyDescent="0.3">
      <c r="C125" s="13" t="str">
        <f t="shared" ref="C125:C143" si="16">C124</f>
        <v>Technical Writer</v>
      </c>
      <c r="D125" s="11" t="s">
        <v>176</v>
      </c>
      <c r="E125" s="124"/>
      <c r="F125" s="125"/>
      <c r="G125" s="126"/>
      <c r="H125" s="124"/>
      <c r="I125" s="125"/>
      <c r="J125" s="126"/>
      <c r="K125" s="124"/>
      <c r="L125" s="125"/>
      <c r="M125" s="126"/>
      <c r="N125" s="124"/>
      <c r="O125" s="125"/>
      <c r="P125" s="126"/>
      <c r="Q125" s="124"/>
      <c r="R125" s="125"/>
      <c r="S125" s="126"/>
      <c r="T125" s="124"/>
      <c r="U125" s="125"/>
      <c r="V125" s="126"/>
      <c r="W125" s="124"/>
      <c r="X125" s="125"/>
      <c r="Y125" s="126"/>
      <c r="Z125" s="124"/>
      <c r="AA125" s="125"/>
      <c r="AB125" s="126"/>
      <c r="AC125" s="124"/>
      <c r="AD125" s="125"/>
      <c r="AE125" s="126"/>
      <c r="AF125" s="124"/>
      <c r="AG125" s="125"/>
      <c r="AH125" s="126"/>
      <c r="AI125" s="124"/>
      <c r="AJ125" s="125"/>
      <c r="AK125" s="126"/>
      <c r="AL125" s="124"/>
      <c r="AM125" s="125"/>
      <c r="AN125" s="126"/>
      <c r="AO125" s="124"/>
      <c r="AP125" s="125"/>
      <c r="AQ125" s="126"/>
      <c r="AR125" s="124"/>
      <c r="AS125" s="125"/>
      <c r="AT125" s="126"/>
      <c r="AU125" s="124"/>
      <c r="AV125" s="125"/>
      <c r="AW125" s="126"/>
      <c r="AX125" s="124"/>
      <c r="AY125" s="125"/>
      <c r="AZ125" s="126"/>
      <c r="BA125" s="124"/>
      <c r="BB125" s="125"/>
      <c r="BC125" s="126"/>
      <c r="BD125" s="124"/>
      <c r="BE125" s="125"/>
      <c r="BF125" s="126"/>
      <c r="BG125" s="124"/>
      <c r="BH125" s="125"/>
      <c r="BI125" s="126"/>
      <c r="BJ125" s="124"/>
      <c r="BK125" s="125"/>
      <c r="BL125" s="126"/>
      <c r="BM125" s="124"/>
      <c r="BN125" s="125"/>
      <c r="BO125" s="126"/>
      <c r="BP125" s="124"/>
      <c r="BQ125" s="125"/>
      <c r="BR125" s="126"/>
      <c r="BS125" s="124"/>
      <c r="BT125" s="125"/>
      <c r="BU125" s="126"/>
      <c r="BV125" s="124"/>
      <c r="BW125" s="125"/>
      <c r="BX125" s="126"/>
      <c r="BY125" s="174">
        <f t="shared" si="14"/>
        <v>0</v>
      </c>
      <c r="BZ125" s="174" t="e">
        <f>SUM(#REF!,F125,O125,X125,AG125,AP125,AY125,BH125,BQ125)</f>
        <v>#REF!</v>
      </c>
      <c r="CA125" s="174" t="e">
        <f>SUM(#REF!,G125,P125,Y125,AH125,AQ125,AZ125,BI125,BR125)</f>
        <v>#REF!</v>
      </c>
      <c r="CB125" s="174">
        <f t="shared" si="11"/>
        <v>0</v>
      </c>
      <c r="CC125" s="174" t="e">
        <f>SUM(#REF!,I125,R125,AA125,AJ125,AS125,BB125,BK125,BT125)</f>
        <v>#REF!</v>
      </c>
      <c r="CD125" s="174" t="e">
        <f>SUM(#REF!,J125,S125,AB125,AK125,AT125,BC125,BL125,BU125)</f>
        <v>#REF!</v>
      </c>
      <c r="CE125" s="174">
        <f t="shared" si="12"/>
        <v>0</v>
      </c>
      <c r="CF125" s="174">
        <f t="shared" si="15"/>
        <v>0</v>
      </c>
      <c r="CG125" s="174">
        <f t="shared" si="15"/>
        <v>0</v>
      </c>
      <c r="CH125" s="47"/>
    </row>
    <row r="126" spans="3:86" x14ac:dyDescent="0.3">
      <c r="C126" s="13" t="str">
        <f t="shared" si="16"/>
        <v>Technical Writer</v>
      </c>
      <c r="D126" s="11" t="s">
        <v>115</v>
      </c>
      <c r="E126" s="124"/>
      <c r="F126" s="125"/>
      <c r="G126" s="126"/>
      <c r="H126" s="124"/>
      <c r="I126" s="125"/>
      <c r="J126" s="126"/>
      <c r="K126" s="124"/>
      <c r="L126" s="125"/>
      <c r="M126" s="126"/>
      <c r="N126" s="124"/>
      <c r="O126" s="125"/>
      <c r="P126" s="126"/>
      <c r="Q126" s="124"/>
      <c r="R126" s="125"/>
      <c r="S126" s="126"/>
      <c r="T126" s="124"/>
      <c r="U126" s="125"/>
      <c r="V126" s="126"/>
      <c r="W126" s="124"/>
      <c r="X126" s="125"/>
      <c r="Y126" s="126"/>
      <c r="Z126" s="124"/>
      <c r="AA126" s="125"/>
      <c r="AB126" s="126"/>
      <c r="AC126" s="124"/>
      <c r="AD126" s="125"/>
      <c r="AE126" s="126"/>
      <c r="AF126" s="124"/>
      <c r="AG126" s="125"/>
      <c r="AH126" s="126"/>
      <c r="AI126" s="124"/>
      <c r="AJ126" s="125"/>
      <c r="AK126" s="126"/>
      <c r="AL126" s="124"/>
      <c r="AM126" s="125"/>
      <c r="AN126" s="126"/>
      <c r="AO126" s="124"/>
      <c r="AP126" s="125"/>
      <c r="AQ126" s="126"/>
      <c r="AR126" s="124"/>
      <c r="AS126" s="125"/>
      <c r="AT126" s="126"/>
      <c r="AU126" s="124"/>
      <c r="AV126" s="125"/>
      <c r="AW126" s="126"/>
      <c r="AX126" s="124"/>
      <c r="AY126" s="125"/>
      <c r="AZ126" s="126"/>
      <c r="BA126" s="124"/>
      <c r="BB126" s="125"/>
      <c r="BC126" s="126"/>
      <c r="BD126" s="124"/>
      <c r="BE126" s="125"/>
      <c r="BF126" s="126"/>
      <c r="BG126" s="124"/>
      <c r="BH126" s="125"/>
      <c r="BI126" s="126"/>
      <c r="BJ126" s="124"/>
      <c r="BK126" s="125"/>
      <c r="BL126" s="126"/>
      <c r="BM126" s="124"/>
      <c r="BN126" s="125"/>
      <c r="BO126" s="126"/>
      <c r="BP126" s="124"/>
      <c r="BQ126" s="125"/>
      <c r="BR126" s="126"/>
      <c r="BS126" s="124"/>
      <c r="BT126" s="125"/>
      <c r="BU126" s="126"/>
      <c r="BV126" s="124"/>
      <c r="BW126" s="125"/>
      <c r="BX126" s="126"/>
      <c r="BY126" s="174">
        <f t="shared" si="14"/>
        <v>0</v>
      </c>
      <c r="BZ126" s="174" t="e">
        <f>SUM(#REF!,F126,O126,X126,AG126,AP126,AY126,BH126,BQ126)</f>
        <v>#REF!</v>
      </c>
      <c r="CA126" s="174" t="e">
        <f>SUM(#REF!,G126,P126,Y126,AH126,AQ126,AZ126,BI126,BR126)</f>
        <v>#REF!</v>
      </c>
      <c r="CB126" s="174">
        <f t="shared" si="11"/>
        <v>0</v>
      </c>
      <c r="CC126" s="174" t="e">
        <f>SUM(#REF!,I126,R126,AA126,AJ126,AS126,BB126,BK126,BT126)</f>
        <v>#REF!</v>
      </c>
      <c r="CD126" s="174" t="e">
        <f>SUM(#REF!,J126,S126,AB126,AK126,AT126,BC126,BL126,BU126)</f>
        <v>#REF!</v>
      </c>
      <c r="CE126" s="174">
        <f t="shared" si="12"/>
        <v>0</v>
      </c>
      <c r="CF126" s="174">
        <f t="shared" si="15"/>
        <v>0</v>
      </c>
      <c r="CG126" s="174">
        <f t="shared" si="15"/>
        <v>0</v>
      </c>
      <c r="CH126" s="47"/>
    </row>
    <row r="127" spans="3:86" x14ac:dyDescent="0.3">
      <c r="C127" s="13" t="str">
        <f t="shared" si="16"/>
        <v>Technical Writer</v>
      </c>
      <c r="D127" s="11" t="s">
        <v>117</v>
      </c>
      <c r="E127" s="124"/>
      <c r="F127" s="125"/>
      <c r="G127" s="126"/>
      <c r="H127" s="124"/>
      <c r="I127" s="125"/>
      <c r="J127" s="126"/>
      <c r="K127" s="124"/>
      <c r="L127" s="125"/>
      <c r="M127" s="126"/>
      <c r="N127" s="124"/>
      <c r="O127" s="125"/>
      <c r="P127" s="126"/>
      <c r="Q127" s="124"/>
      <c r="R127" s="125"/>
      <c r="S127" s="126"/>
      <c r="T127" s="124"/>
      <c r="U127" s="125"/>
      <c r="V127" s="126"/>
      <c r="W127" s="124"/>
      <c r="X127" s="125"/>
      <c r="Y127" s="126"/>
      <c r="Z127" s="124"/>
      <c r="AA127" s="125"/>
      <c r="AB127" s="126"/>
      <c r="AC127" s="124"/>
      <c r="AD127" s="125"/>
      <c r="AE127" s="126"/>
      <c r="AF127" s="124"/>
      <c r="AG127" s="125"/>
      <c r="AH127" s="126"/>
      <c r="AI127" s="124"/>
      <c r="AJ127" s="125"/>
      <c r="AK127" s="126"/>
      <c r="AL127" s="124"/>
      <c r="AM127" s="125"/>
      <c r="AN127" s="126"/>
      <c r="AO127" s="124"/>
      <c r="AP127" s="125"/>
      <c r="AQ127" s="126"/>
      <c r="AR127" s="124"/>
      <c r="AS127" s="125"/>
      <c r="AT127" s="126"/>
      <c r="AU127" s="124"/>
      <c r="AV127" s="125"/>
      <c r="AW127" s="126"/>
      <c r="AX127" s="124"/>
      <c r="AY127" s="125"/>
      <c r="AZ127" s="126"/>
      <c r="BA127" s="124"/>
      <c r="BB127" s="125"/>
      <c r="BC127" s="126"/>
      <c r="BD127" s="124"/>
      <c r="BE127" s="125"/>
      <c r="BF127" s="126"/>
      <c r="BG127" s="124"/>
      <c r="BH127" s="125"/>
      <c r="BI127" s="126"/>
      <c r="BJ127" s="124"/>
      <c r="BK127" s="125"/>
      <c r="BL127" s="126"/>
      <c r="BM127" s="124"/>
      <c r="BN127" s="125"/>
      <c r="BO127" s="126"/>
      <c r="BP127" s="124"/>
      <c r="BQ127" s="125"/>
      <c r="BR127" s="126"/>
      <c r="BS127" s="124"/>
      <c r="BT127" s="125"/>
      <c r="BU127" s="126"/>
      <c r="BV127" s="124"/>
      <c r="BW127" s="125"/>
      <c r="BX127" s="126"/>
      <c r="BY127" s="174">
        <f t="shared" si="14"/>
        <v>0</v>
      </c>
      <c r="BZ127" s="174" t="e">
        <f>SUM(#REF!,F127,O127,X127,AG127,AP127,AY127,BH127,BQ127)</f>
        <v>#REF!</v>
      </c>
      <c r="CA127" s="174" t="e">
        <f>SUM(#REF!,G127,P127,Y127,AH127,AQ127,AZ127,BI127,BR127)</f>
        <v>#REF!</v>
      </c>
      <c r="CB127" s="174">
        <f t="shared" si="11"/>
        <v>0</v>
      </c>
      <c r="CC127" s="174" t="e">
        <f>SUM(#REF!,I127,R127,AA127,AJ127,AS127,BB127,BK127,BT127)</f>
        <v>#REF!</v>
      </c>
      <c r="CD127" s="174" t="e">
        <f>SUM(#REF!,J127,S127,AB127,AK127,AT127,BC127,BL127,BU127)</f>
        <v>#REF!</v>
      </c>
      <c r="CE127" s="174">
        <f t="shared" si="12"/>
        <v>0</v>
      </c>
      <c r="CF127" s="174">
        <f t="shared" si="15"/>
        <v>0</v>
      </c>
      <c r="CG127" s="174">
        <f t="shared" si="15"/>
        <v>0</v>
      </c>
      <c r="CH127" s="47"/>
    </row>
    <row r="128" spans="3:86" x14ac:dyDescent="0.3">
      <c r="C128" s="13" t="str">
        <f t="shared" si="16"/>
        <v>Technical Writer</v>
      </c>
      <c r="D128" s="11" t="s">
        <v>177</v>
      </c>
      <c r="E128" s="124"/>
      <c r="F128" s="125"/>
      <c r="G128" s="126"/>
      <c r="H128" s="124"/>
      <c r="I128" s="125"/>
      <c r="J128" s="126"/>
      <c r="K128" s="124"/>
      <c r="L128" s="125"/>
      <c r="M128" s="126"/>
      <c r="N128" s="124"/>
      <c r="O128" s="125"/>
      <c r="P128" s="126"/>
      <c r="Q128" s="124"/>
      <c r="R128" s="125"/>
      <c r="S128" s="126"/>
      <c r="T128" s="124"/>
      <c r="U128" s="125"/>
      <c r="V128" s="126"/>
      <c r="W128" s="124"/>
      <c r="X128" s="125"/>
      <c r="Y128" s="126"/>
      <c r="Z128" s="124"/>
      <c r="AA128" s="125"/>
      <c r="AB128" s="126"/>
      <c r="AC128" s="124"/>
      <c r="AD128" s="125"/>
      <c r="AE128" s="126"/>
      <c r="AF128" s="124"/>
      <c r="AG128" s="125"/>
      <c r="AH128" s="126"/>
      <c r="AI128" s="124"/>
      <c r="AJ128" s="125"/>
      <c r="AK128" s="126"/>
      <c r="AL128" s="124"/>
      <c r="AM128" s="125"/>
      <c r="AN128" s="126"/>
      <c r="AO128" s="124"/>
      <c r="AP128" s="125"/>
      <c r="AQ128" s="126"/>
      <c r="AR128" s="124"/>
      <c r="AS128" s="125"/>
      <c r="AT128" s="126"/>
      <c r="AU128" s="124"/>
      <c r="AV128" s="125"/>
      <c r="AW128" s="126"/>
      <c r="AX128" s="124"/>
      <c r="AY128" s="125"/>
      <c r="AZ128" s="126"/>
      <c r="BA128" s="124"/>
      <c r="BB128" s="125"/>
      <c r="BC128" s="126"/>
      <c r="BD128" s="124"/>
      <c r="BE128" s="125"/>
      <c r="BF128" s="126"/>
      <c r="BG128" s="124"/>
      <c r="BH128" s="125"/>
      <c r="BI128" s="126"/>
      <c r="BJ128" s="124"/>
      <c r="BK128" s="125"/>
      <c r="BL128" s="126"/>
      <c r="BM128" s="124"/>
      <c r="BN128" s="125"/>
      <c r="BO128" s="126"/>
      <c r="BP128" s="124"/>
      <c r="BQ128" s="125"/>
      <c r="BR128" s="126"/>
      <c r="BS128" s="124"/>
      <c r="BT128" s="125"/>
      <c r="BU128" s="126"/>
      <c r="BV128" s="124"/>
      <c r="BW128" s="125"/>
      <c r="BX128" s="126"/>
      <c r="BY128" s="174">
        <f t="shared" si="14"/>
        <v>0</v>
      </c>
      <c r="BZ128" s="174" t="e">
        <f>SUM(#REF!,F128,O128,X128,AG128,AP128,AY128,BH128,BQ128)</f>
        <v>#REF!</v>
      </c>
      <c r="CA128" s="174" t="e">
        <f>SUM(#REF!,G128,P128,Y128,AH128,AQ128,AZ128,BI128,BR128)</f>
        <v>#REF!</v>
      </c>
      <c r="CB128" s="174">
        <f t="shared" si="11"/>
        <v>0</v>
      </c>
      <c r="CC128" s="174" t="e">
        <f>SUM(#REF!,I128,R128,AA128,AJ128,AS128,BB128,BK128,BT128)</f>
        <v>#REF!</v>
      </c>
      <c r="CD128" s="174" t="e">
        <f>SUM(#REF!,J128,S128,AB128,AK128,AT128,BC128,BL128,BU128)</f>
        <v>#REF!</v>
      </c>
      <c r="CE128" s="174">
        <f t="shared" si="12"/>
        <v>0</v>
      </c>
      <c r="CF128" s="174">
        <f t="shared" si="15"/>
        <v>0</v>
      </c>
      <c r="CG128" s="174">
        <f t="shared" si="15"/>
        <v>0</v>
      </c>
      <c r="CH128" s="47"/>
    </row>
    <row r="129" spans="3:86" ht="16.2" thickBot="1" x14ac:dyDescent="0.35">
      <c r="C129" s="16" t="str">
        <f t="shared" si="16"/>
        <v>Technical Writer</v>
      </c>
      <c r="D129" s="17" t="s">
        <v>116</v>
      </c>
      <c r="E129" s="150"/>
      <c r="F129" s="151"/>
      <c r="G129" s="152"/>
      <c r="H129" s="150"/>
      <c r="I129" s="151"/>
      <c r="J129" s="152"/>
      <c r="K129" s="150"/>
      <c r="L129" s="151"/>
      <c r="M129" s="152"/>
      <c r="N129" s="150"/>
      <c r="O129" s="151"/>
      <c r="P129" s="152"/>
      <c r="Q129" s="150"/>
      <c r="R129" s="151"/>
      <c r="S129" s="152"/>
      <c r="T129" s="150"/>
      <c r="U129" s="151"/>
      <c r="V129" s="152"/>
      <c r="W129" s="150"/>
      <c r="X129" s="151"/>
      <c r="Y129" s="152"/>
      <c r="Z129" s="150"/>
      <c r="AA129" s="151"/>
      <c r="AB129" s="152"/>
      <c r="AC129" s="150"/>
      <c r="AD129" s="151"/>
      <c r="AE129" s="152"/>
      <c r="AF129" s="150"/>
      <c r="AG129" s="151"/>
      <c r="AH129" s="152"/>
      <c r="AI129" s="150"/>
      <c r="AJ129" s="151"/>
      <c r="AK129" s="152"/>
      <c r="AL129" s="150"/>
      <c r="AM129" s="151"/>
      <c r="AN129" s="152"/>
      <c r="AO129" s="150"/>
      <c r="AP129" s="151"/>
      <c r="AQ129" s="152"/>
      <c r="AR129" s="150"/>
      <c r="AS129" s="151"/>
      <c r="AT129" s="152"/>
      <c r="AU129" s="150"/>
      <c r="AV129" s="151"/>
      <c r="AW129" s="152"/>
      <c r="AX129" s="150"/>
      <c r="AY129" s="151"/>
      <c r="AZ129" s="152"/>
      <c r="BA129" s="150"/>
      <c r="BB129" s="151"/>
      <c r="BC129" s="152"/>
      <c r="BD129" s="150"/>
      <c r="BE129" s="151"/>
      <c r="BF129" s="152"/>
      <c r="BG129" s="150"/>
      <c r="BH129" s="151"/>
      <c r="BI129" s="152"/>
      <c r="BJ129" s="150"/>
      <c r="BK129" s="151"/>
      <c r="BL129" s="152"/>
      <c r="BM129" s="150"/>
      <c r="BN129" s="151"/>
      <c r="BO129" s="152"/>
      <c r="BP129" s="150"/>
      <c r="BQ129" s="151"/>
      <c r="BR129" s="152"/>
      <c r="BS129" s="150"/>
      <c r="BT129" s="151"/>
      <c r="BU129" s="152"/>
      <c r="BV129" s="150"/>
      <c r="BW129" s="151"/>
      <c r="BX129" s="152"/>
      <c r="BY129" s="175">
        <f t="shared" si="14"/>
        <v>0</v>
      </c>
      <c r="BZ129" s="175" t="e">
        <f>SUM(#REF!,F129,O129,X129,AG129,AP129,AY129,BH129,BQ129)</f>
        <v>#REF!</v>
      </c>
      <c r="CA129" s="175" t="e">
        <f>SUM(#REF!,G129,P129,Y129,AH129,AQ129,AZ129,BI129,BR129)</f>
        <v>#REF!</v>
      </c>
      <c r="CB129" s="175">
        <f t="shared" si="11"/>
        <v>0</v>
      </c>
      <c r="CC129" s="175" t="e">
        <f>SUM(#REF!,I129,R129,AA129,AJ129,AS129,BB129,BK129,BT129)</f>
        <v>#REF!</v>
      </c>
      <c r="CD129" s="175" t="e">
        <f>SUM(#REF!,J129,S129,AB129,AK129,AT129,BC129,BL129,BU129)</f>
        <v>#REF!</v>
      </c>
      <c r="CE129" s="175">
        <f t="shared" si="12"/>
        <v>0</v>
      </c>
      <c r="CF129" s="175">
        <f t="shared" si="15"/>
        <v>0</v>
      </c>
      <c r="CG129" s="175">
        <f t="shared" si="15"/>
        <v>0</v>
      </c>
      <c r="CH129" s="47"/>
    </row>
    <row r="130" spans="3:86" x14ac:dyDescent="0.3">
      <c r="C130" s="14" t="str">
        <f>'Short Term Rates'!C28</f>
        <v>Training Consultant</v>
      </c>
      <c r="D130" s="15" t="s">
        <v>174</v>
      </c>
      <c r="E130" s="124"/>
      <c r="F130" s="125"/>
      <c r="G130" s="126"/>
      <c r="H130" s="124"/>
      <c r="I130" s="125"/>
      <c r="J130" s="126"/>
      <c r="K130" s="124"/>
      <c r="L130" s="125"/>
      <c r="M130" s="126"/>
      <c r="N130" s="124"/>
      <c r="O130" s="125"/>
      <c r="P130" s="126"/>
      <c r="Q130" s="124"/>
      <c r="R130" s="125"/>
      <c r="S130" s="126"/>
      <c r="T130" s="124"/>
      <c r="U130" s="125"/>
      <c r="V130" s="126"/>
      <c r="W130" s="124"/>
      <c r="X130" s="125"/>
      <c r="Y130" s="126"/>
      <c r="Z130" s="124"/>
      <c r="AA130" s="125"/>
      <c r="AB130" s="126"/>
      <c r="AC130" s="124"/>
      <c r="AD130" s="125"/>
      <c r="AE130" s="126"/>
      <c r="AF130" s="124"/>
      <c r="AG130" s="125"/>
      <c r="AH130" s="126"/>
      <c r="AI130" s="124"/>
      <c r="AJ130" s="125"/>
      <c r="AK130" s="126"/>
      <c r="AL130" s="124"/>
      <c r="AM130" s="125"/>
      <c r="AN130" s="126"/>
      <c r="AO130" s="124"/>
      <c r="AP130" s="125"/>
      <c r="AQ130" s="126"/>
      <c r="AR130" s="124"/>
      <c r="AS130" s="125"/>
      <c r="AT130" s="126"/>
      <c r="AU130" s="124"/>
      <c r="AV130" s="125"/>
      <c r="AW130" s="126"/>
      <c r="AX130" s="124"/>
      <c r="AY130" s="125"/>
      <c r="AZ130" s="126"/>
      <c r="BA130" s="124"/>
      <c r="BB130" s="125"/>
      <c r="BC130" s="126"/>
      <c r="BD130" s="124"/>
      <c r="BE130" s="125"/>
      <c r="BF130" s="126"/>
      <c r="BG130" s="124"/>
      <c r="BH130" s="125"/>
      <c r="BI130" s="126"/>
      <c r="BJ130" s="124"/>
      <c r="BK130" s="125"/>
      <c r="BL130" s="126"/>
      <c r="BM130" s="124"/>
      <c r="BN130" s="125"/>
      <c r="BO130" s="126"/>
      <c r="BP130" s="124"/>
      <c r="BQ130" s="125"/>
      <c r="BR130" s="126"/>
      <c r="BS130" s="124"/>
      <c r="BT130" s="125"/>
      <c r="BU130" s="126"/>
      <c r="BV130" s="124"/>
      <c r="BW130" s="125"/>
      <c r="BX130" s="126"/>
      <c r="BY130" s="176">
        <f t="shared" si="14"/>
        <v>0</v>
      </c>
      <c r="BZ130" s="176" t="e">
        <f>SUM(#REF!,F130,O130,X130,AG130,AP130,AY130,BH130,BQ130)</f>
        <v>#REF!</v>
      </c>
      <c r="CA130" s="176" t="e">
        <f>SUM(#REF!,G130,P130,Y130,AH130,AQ130,AZ130,BI130,BR130)</f>
        <v>#REF!</v>
      </c>
      <c r="CB130" s="176">
        <f t="shared" si="11"/>
        <v>0</v>
      </c>
      <c r="CC130" s="176" t="e">
        <f>SUM(#REF!,I130,R130,AA130,AJ130,AS130,BB130,BK130,BT130)</f>
        <v>#REF!</v>
      </c>
      <c r="CD130" s="176" t="e">
        <f>SUM(#REF!,J130,S130,AB130,AK130,AT130,BC130,BL130,BU130)</f>
        <v>#REF!</v>
      </c>
      <c r="CE130" s="176">
        <f t="shared" si="12"/>
        <v>0</v>
      </c>
      <c r="CF130" s="176">
        <f t="shared" si="15"/>
        <v>0</v>
      </c>
      <c r="CG130" s="176">
        <f t="shared" si="15"/>
        <v>0</v>
      </c>
      <c r="CH130" s="47"/>
    </row>
    <row r="131" spans="3:86" x14ac:dyDescent="0.3">
      <c r="C131" s="13" t="str">
        <f t="shared" si="16"/>
        <v>Training Consultant</v>
      </c>
      <c r="D131" s="11" t="s">
        <v>175</v>
      </c>
      <c r="E131" s="124"/>
      <c r="F131" s="125"/>
      <c r="G131" s="126"/>
      <c r="H131" s="124"/>
      <c r="I131" s="125"/>
      <c r="J131" s="126"/>
      <c r="K131" s="124"/>
      <c r="L131" s="125"/>
      <c r="M131" s="126"/>
      <c r="N131" s="124"/>
      <c r="O131" s="125"/>
      <c r="P131" s="126"/>
      <c r="Q131" s="124"/>
      <c r="R131" s="125"/>
      <c r="S131" s="126"/>
      <c r="T131" s="124"/>
      <c r="U131" s="125"/>
      <c r="V131" s="126"/>
      <c r="W131" s="124"/>
      <c r="X131" s="125"/>
      <c r="Y131" s="126"/>
      <c r="Z131" s="124"/>
      <c r="AA131" s="125"/>
      <c r="AB131" s="126"/>
      <c r="AC131" s="124"/>
      <c r="AD131" s="125"/>
      <c r="AE131" s="126"/>
      <c r="AF131" s="124"/>
      <c r="AG131" s="125"/>
      <c r="AH131" s="126"/>
      <c r="AI131" s="124"/>
      <c r="AJ131" s="125"/>
      <c r="AK131" s="126"/>
      <c r="AL131" s="124"/>
      <c r="AM131" s="125"/>
      <c r="AN131" s="126"/>
      <c r="AO131" s="124"/>
      <c r="AP131" s="125"/>
      <c r="AQ131" s="126"/>
      <c r="AR131" s="124"/>
      <c r="AS131" s="125"/>
      <c r="AT131" s="126"/>
      <c r="AU131" s="124"/>
      <c r="AV131" s="125"/>
      <c r="AW131" s="126"/>
      <c r="AX131" s="124"/>
      <c r="AY131" s="125"/>
      <c r="AZ131" s="126"/>
      <c r="BA131" s="124"/>
      <c r="BB131" s="125"/>
      <c r="BC131" s="126"/>
      <c r="BD131" s="124"/>
      <c r="BE131" s="125"/>
      <c r="BF131" s="126"/>
      <c r="BG131" s="124"/>
      <c r="BH131" s="125"/>
      <c r="BI131" s="126"/>
      <c r="BJ131" s="124"/>
      <c r="BK131" s="125"/>
      <c r="BL131" s="126"/>
      <c r="BM131" s="124"/>
      <c r="BN131" s="125"/>
      <c r="BO131" s="126"/>
      <c r="BP131" s="124"/>
      <c r="BQ131" s="125"/>
      <c r="BR131" s="126"/>
      <c r="BS131" s="124"/>
      <c r="BT131" s="125"/>
      <c r="BU131" s="126"/>
      <c r="BV131" s="124"/>
      <c r="BW131" s="125"/>
      <c r="BX131" s="126"/>
      <c r="BY131" s="174">
        <f t="shared" si="14"/>
        <v>0</v>
      </c>
      <c r="BZ131" s="174" t="e">
        <f>SUM(#REF!,F131,O131,X131,AG131,AP131,AY131,BH131,BQ131)</f>
        <v>#REF!</v>
      </c>
      <c r="CA131" s="174" t="e">
        <f>SUM(#REF!,G131,P131,Y131,AH131,AQ131,AZ131,BI131,BR131)</f>
        <v>#REF!</v>
      </c>
      <c r="CB131" s="174">
        <f t="shared" si="11"/>
        <v>0</v>
      </c>
      <c r="CC131" s="174" t="e">
        <f>SUM(#REF!,I131,R131,AA131,AJ131,AS131,BB131,BK131,BT131)</f>
        <v>#REF!</v>
      </c>
      <c r="CD131" s="174" t="e">
        <f>SUM(#REF!,J131,S131,AB131,AK131,AT131,BC131,BL131,BU131)</f>
        <v>#REF!</v>
      </c>
      <c r="CE131" s="174">
        <f t="shared" si="12"/>
        <v>0</v>
      </c>
      <c r="CF131" s="174">
        <f t="shared" si="15"/>
        <v>0</v>
      </c>
      <c r="CG131" s="174">
        <f t="shared" si="15"/>
        <v>0</v>
      </c>
      <c r="CH131" s="47"/>
    </row>
    <row r="132" spans="3:86" x14ac:dyDescent="0.3">
      <c r="C132" s="13" t="str">
        <f t="shared" si="16"/>
        <v>Training Consultant</v>
      </c>
      <c r="D132" s="11" t="s">
        <v>176</v>
      </c>
      <c r="E132" s="124"/>
      <c r="F132" s="125"/>
      <c r="G132" s="126"/>
      <c r="H132" s="124"/>
      <c r="I132" s="125"/>
      <c r="J132" s="126"/>
      <c r="K132" s="124"/>
      <c r="L132" s="125"/>
      <c r="M132" s="126"/>
      <c r="N132" s="124"/>
      <c r="O132" s="125"/>
      <c r="P132" s="126"/>
      <c r="Q132" s="124"/>
      <c r="R132" s="125"/>
      <c r="S132" s="126"/>
      <c r="T132" s="124"/>
      <c r="U132" s="125"/>
      <c r="V132" s="126"/>
      <c r="W132" s="124"/>
      <c r="X132" s="125"/>
      <c r="Y132" s="126"/>
      <c r="Z132" s="124"/>
      <c r="AA132" s="125"/>
      <c r="AB132" s="126"/>
      <c r="AC132" s="124"/>
      <c r="AD132" s="125"/>
      <c r="AE132" s="126"/>
      <c r="AF132" s="124"/>
      <c r="AG132" s="125"/>
      <c r="AH132" s="126"/>
      <c r="AI132" s="124"/>
      <c r="AJ132" s="125"/>
      <c r="AK132" s="126"/>
      <c r="AL132" s="124"/>
      <c r="AM132" s="125"/>
      <c r="AN132" s="126"/>
      <c r="AO132" s="124"/>
      <c r="AP132" s="125"/>
      <c r="AQ132" s="126"/>
      <c r="AR132" s="124"/>
      <c r="AS132" s="125"/>
      <c r="AT132" s="126"/>
      <c r="AU132" s="124"/>
      <c r="AV132" s="125"/>
      <c r="AW132" s="126"/>
      <c r="AX132" s="124"/>
      <c r="AY132" s="125"/>
      <c r="AZ132" s="126"/>
      <c r="BA132" s="124"/>
      <c r="BB132" s="125"/>
      <c r="BC132" s="126"/>
      <c r="BD132" s="124"/>
      <c r="BE132" s="125"/>
      <c r="BF132" s="126"/>
      <c r="BG132" s="124"/>
      <c r="BH132" s="125"/>
      <c r="BI132" s="126"/>
      <c r="BJ132" s="124"/>
      <c r="BK132" s="125"/>
      <c r="BL132" s="126"/>
      <c r="BM132" s="124"/>
      <c r="BN132" s="125"/>
      <c r="BO132" s="126"/>
      <c r="BP132" s="124"/>
      <c r="BQ132" s="125"/>
      <c r="BR132" s="126"/>
      <c r="BS132" s="124"/>
      <c r="BT132" s="125"/>
      <c r="BU132" s="126"/>
      <c r="BV132" s="124"/>
      <c r="BW132" s="125"/>
      <c r="BX132" s="126"/>
      <c r="BY132" s="174">
        <f t="shared" si="14"/>
        <v>0</v>
      </c>
      <c r="BZ132" s="174" t="e">
        <f>SUM(#REF!,F132,O132,X132,AG132,AP132,AY132,BH132,BQ132)</f>
        <v>#REF!</v>
      </c>
      <c r="CA132" s="174" t="e">
        <f>SUM(#REF!,G132,P132,Y132,AH132,AQ132,AZ132,BI132,BR132)</f>
        <v>#REF!</v>
      </c>
      <c r="CB132" s="174">
        <f t="shared" si="11"/>
        <v>0</v>
      </c>
      <c r="CC132" s="174" t="e">
        <f>SUM(#REF!,I132,R132,AA132,AJ132,AS132,BB132,BK132,BT132)</f>
        <v>#REF!</v>
      </c>
      <c r="CD132" s="174" t="e">
        <f>SUM(#REF!,J132,S132,AB132,AK132,AT132,BC132,BL132,BU132)</f>
        <v>#REF!</v>
      </c>
      <c r="CE132" s="174">
        <f t="shared" si="12"/>
        <v>0</v>
      </c>
      <c r="CF132" s="174">
        <f t="shared" si="15"/>
        <v>0</v>
      </c>
      <c r="CG132" s="174">
        <f t="shared" si="15"/>
        <v>0</v>
      </c>
      <c r="CH132" s="47"/>
    </row>
    <row r="133" spans="3:86" x14ac:dyDescent="0.3">
      <c r="C133" s="13" t="str">
        <f t="shared" si="16"/>
        <v>Training Consultant</v>
      </c>
      <c r="D133" s="11" t="s">
        <v>115</v>
      </c>
      <c r="E133" s="124"/>
      <c r="F133" s="125"/>
      <c r="G133" s="126"/>
      <c r="H133" s="124"/>
      <c r="I133" s="125"/>
      <c r="J133" s="126"/>
      <c r="K133" s="124"/>
      <c r="L133" s="125"/>
      <c r="M133" s="126"/>
      <c r="N133" s="124"/>
      <c r="O133" s="125"/>
      <c r="P133" s="126"/>
      <c r="Q133" s="124"/>
      <c r="R133" s="125"/>
      <c r="S133" s="126"/>
      <c r="T133" s="124"/>
      <c r="U133" s="125"/>
      <c r="V133" s="126"/>
      <c r="W133" s="124"/>
      <c r="X133" s="125"/>
      <c r="Y133" s="126"/>
      <c r="Z133" s="124"/>
      <c r="AA133" s="125"/>
      <c r="AB133" s="126"/>
      <c r="AC133" s="124"/>
      <c r="AD133" s="125"/>
      <c r="AE133" s="126"/>
      <c r="AF133" s="124"/>
      <c r="AG133" s="125"/>
      <c r="AH133" s="126"/>
      <c r="AI133" s="124"/>
      <c r="AJ133" s="125"/>
      <c r="AK133" s="126"/>
      <c r="AL133" s="124"/>
      <c r="AM133" s="125"/>
      <c r="AN133" s="126"/>
      <c r="AO133" s="124"/>
      <c r="AP133" s="125"/>
      <c r="AQ133" s="126"/>
      <c r="AR133" s="124"/>
      <c r="AS133" s="125"/>
      <c r="AT133" s="126"/>
      <c r="AU133" s="124"/>
      <c r="AV133" s="125"/>
      <c r="AW133" s="126"/>
      <c r="AX133" s="124"/>
      <c r="AY133" s="125"/>
      <c r="AZ133" s="126"/>
      <c r="BA133" s="124"/>
      <c r="BB133" s="125"/>
      <c r="BC133" s="126"/>
      <c r="BD133" s="124"/>
      <c r="BE133" s="125"/>
      <c r="BF133" s="126"/>
      <c r="BG133" s="124"/>
      <c r="BH133" s="125"/>
      <c r="BI133" s="126"/>
      <c r="BJ133" s="124"/>
      <c r="BK133" s="125"/>
      <c r="BL133" s="126"/>
      <c r="BM133" s="124"/>
      <c r="BN133" s="125"/>
      <c r="BO133" s="126"/>
      <c r="BP133" s="124"/>
      <c r="BQ133" s="125"/>
      <c r="BR133" s="126"/>
      <c r="BS133" s="124"/>
      <c r="BT133" s="125"/>
      <c r="BU133" s="126"/>
      <c r="BV133" s="124"/>
      <c r="BW133" s="125"/>
      <c r="BX133" s="126"/>
      <c r="BY133" s="174">
        <f t="shared" si="14"/>
        <v>0</v>
      </c>
      <c r="BZ133" s="174" t="e">
        <f>SUM(#REF!,F133,O133,X133,AG133,AP133,AY133,BH133,BQ133)</f>
        <v>#REF!</v>
      </c>
      <c r="CA133" s="174" t="e">
        <f>SUM(#REF!,G133,P133,Y133,AH133,AQ133,AZ133,BI133,BR133)</f>
        <v>#REF!</v>
      </c>
      <c r="CB133" s="174">
        <f t="shared" si="11"/>
        <v>0</v>
      </c>
      <c r="CC133" s="174" t="e">
        <f>SUM(#REF!,I133,R133,AA133,AJ133,AS133,BB133,BK133,BT133)</f>
        <v>#REF!</v>
      </c>
      <c r="CD133" s="174" t="e">
        <f>SUM(#REF!,J133,S133,AB133,AK133,AT133,BC133,BL133,BU133)</f>
        <v>#REF!</v>
      </c>
      <c r="CE133" s="174">
        <f t="shared" si="12"/>
        <v>0</v>
      </c>
      <c r="CF133" s="174">
        <f t="shared" si="15"/>
        <v>0</v>
      </c>
      <c r="CG133" s="174">
        <f t="shared" si="15"/>
        <v>0</v>
      </c>
      <c r="CH133" s="47"/>
    </row>
    <row r="134" spans="3:86" x14ac:dyDescent="0.3">
      <c r="C134" s="13" t="str">
        <f t="shared" si="16"/>
        <v>Training Consultant</v>
      </c>
      <c r="D134" s="11" t="s">
        <v>117</v>
      </c>
      <c r="E134" s="124"/>
      <c r="F134" s="125"/>
      <c r="G134" s="126"/>
      <c r="H134" s="124"/>
      <c r="I134" s="125"/>
      <c r="J134" s="126"/>
      <c r="K134" s="124"/>
      <c r="L134" s="125"/>
      <c r="M134" s="126"/>
      <c r="N134" s="124"/>
      <c r="O134" s="125"/>
      <c r="P134" s="126"/>
      <c r="Q134" s="124"/>
      <c r="R134" s="125"/>
      <c r="S134" s="126"/>
      <c r="T134" s="124"/>
      <c r="U134" s="125"/>
      <c r="V134" s="126"/>
      <c r="W134" s="124"/>
      <c r="X134" s="125"/>
      <c r="Y134" s="126"/>
      <c r="Z134" s="124"/>
      <c r="AA134" s="125"/>
      <c r="AB134" s="126"/>
      <c r="AC134" s="124"/>
      <c r="AD134" s="125"/>
      <c r="AE134" s="126"/>
      <c r="AF134" s="124"/>
      <c r="AG134" s="125"/>
      <c r="AH134" s="126"/>
      <c r="AI134" s="124"/>
      <c r="AJ134" s="125"/>
      <c r="AK134" s="126"/>
      <c r="AL134" s="124"/>
      <c r="AM134" s="125"/>
      <c r="AN134" s="126"/>
      <c r="AO134" s="124"/>
      <c r="AP134" s="125"/>
      <c r="AQ134" s="126"/>
      <c r="AR134" s="124"/>
      <c r="AS134" s="125"/>
      <c r="AT134" s="126"/>
      <c r="AU134" s="124"/>
      <c r="AV134" s="125"/>
      <c r="AW134" s="126"/>
      <c r="AX134" s="124"/>
      <c r="AY134" s="125"/>
      <c r="AZ134" s="126"/>
      <c r="BA134" s="124"/>
      <c r="BB134" s="125"/>
      <c r="BC134" s="126"/>
      <c r="BD134" s="124"/>
      <c r="BE134" s="125"/>
      <c r="BF134" s="126"/>
      <c r="BG134" s="124"/>
      <c r="BH134" s="125"/>
      <c r="BI134" s="126"/>
      <c r="BJ134" s="124"/>
      <c r="BK134" s="125"/>
      <c r="BL134" s="126"/>
      <c r="BM134" s="124"/>
      <c r="BN134" s="125"/>
      <c r="BO134" s="126"/>
      <c r="BP134" s="124"/>
      <c r="BQ134" s="125"/>
      <c r="BR134" s="126"/>
      <c r="BS134" s="124"/>
      <c r="BT134" s="125"/>
      <c r="BU134" s="126"/>
      <c r="BV134" s="124"/>
      <c r="BW134" s="125"/>
      <c r="BX134" s="126"/>
      <c r="BY134" s="174">
        <f t="shared" si="14"/>
        <v>0</v>
      </c>
      <c r="BZ134" s="174" t="e">
        <f>SUM(#REF!,F134,O134,X134,AG134,AP134,AY134,BH134,BQ134)</f>
        <v>#REF!</v>
      </c>
      <c r="CA134" s="174" t="e">
        <f>SUM(#REF!,G134,P134,Y134,AH134,AQ134,AZ134,BI134,BR134)</f>
        <v>#REF!</v>
      </c>
      <c r="CB134" s="174">
        <f t="shared" si="11"/>
        <v>0</v>
      </c>
      <c r="CC134" s="174" t="e">
        <f>SUM(#REF!,I134,R134,AA134,AJ134,AS134,BB134,BK134,BT134)</f>
        <v>#REF!</v>
      </c>
      <c r="CD134" s="174" t="e">
        <f>SUM(#REF!,J134,S134,AB134,AK134,AT134,BC134,BL134,BU134)</f>
        <v>#REF!</v>
      </c>
      <c r="CE134" s="174">
        <f t="shared" si="12"/>
        <v>0</v>
      </c>
      <c r="CF134" s="174">
        <f t="shared" si="15"/>
        <v>0</v>
      </c>
      <c r="CG134" s="174">
        <f t="shared" si="15"/>
        <v>0</v>
      </c>
      <c r="CH134" s="47"/>
    </row>
    <row r="135" spans="3:86" x14ac:dyDescent="0.3">
      <c r="C135" s="13" t="str">
        <f t="shared" si="16"/>
        <v>Training Consultant</v>
      </c>
      <c r="D135" s="11" t="s">
        <v>177</v>
      </c>
      <c r="E135" s="124"/>
      <c r="F135" s="125"/>
      <c r="G135" s="126"/>
      <c r="H135" s="124"/>
      <c r="I135" s="125"/>
      <c r="J135" s="126"/>
      <c r="K135" s="124"/>
      <c r="L135" s="125"/>
      <c r="M135" s="126"/>
      <c r="N135" s="124"/>
      <c r="O135" s="125"/>
      <c r="P135" s="126"/>
      <c r="Q135" s="124"/>
      <c r="R135" s="125"/>
      <c r="S135" s="126"/>
      <c r="T135" s="124"/>
      <c r="U135" s="125"/>
      <c r="V135" s="126"/>
      <c r="W135" s="124"/>
      <c r="X135" s="125"/>
      <c r="Y135" s="126"/>
      <c r="Z135" s="124"/>
      <c r="AA135" s="125"/>
      <c r="AB135" s="126"/>
      <c r="AC135" s="124"/>
      <c r="AD135" s="125"/>
      <c r="AE135" s="126"/>
      <c r="AF135" s="124"/>
      <c r="AG135" s="125"/>
      <c r="AH135" s="126"/>
      <c r="AI135" s="124"/>
      <c r="AJ135" s="125"/>
      <c r="AK135" s="126"/>
      <c r="AL135" s="124"/>
      <c r="AM135" s="125"/>
      <c r="AN135" s="126"/>
      <c r="AO135" s="124"/>
      <c r="AP135" s="125"/>
      <c r="AQ135" s="126"/>
      <c r="AR135" s="124"/>
      <c r="AS135" s="125"/>
      <c r="AT135" s="126"/>
      <c r="AU135" s="124"/>
      <c r="AV135" s="125"/>
      <c r="AW135" s="126"/>
      <c r="AX135" s="124"/>
      <c r="AY135" s="125"/>
      <c r="AZ135" s="126"/>
      <c r="BA135" s="124"/>
      <c r="BB135" s="125"/>
      <c r="BC135" s="126"/>
      <c r="BD135" s="124"/>
      <c r="BE135" s="125"/>
      <c r="BF135" s="126"/>
      <c r="BG135" s="124"/>
      <c r="BH135" s="125"/>
      <c r="BI135" s="126"/>
      <c r="BJ135" s="124"/>
      <c r="BK135" s="125"/>
      <c r="BL135" s="126"/>
      <c r="BM135" s="124"/>
      <c r="BN135" s="125"/>
      <c r="BO135" s="126"/>
      <c r="BP135" s="124"/>
      <c r="BQ135" s="125"/>
      <c r="BR135" s="126"/>
      <c r="BS135" s="124"/>
      <c r="BT135" s="125"/>
      <c r="BU135" s="126"/>
      <c r="BV135" s="124"/>
      <c r="BW135" s="125"/>
      <c r="BX135" s="126"/>
      <c r="BY135" s="174">
        <f t="shared" si="14"/>
        <v>0</v>
      </c>
      <c r="BZ135" s="174" t="e">
        <f>SUM(#REF!,F135,O135,X135,AG135,AP135,AY135,BH135,BQ135)</f>
        <v>#REF!</v>
      </c>
      <c r="CA135" s="174" t="e">
        <f>SUM(#REF!,G135,P135,Y135,AH135,AQ135,AZ135,BI135,BR135)</f>
        <v>#REF!</v>
      </c>
      <c r="CB135" s="174">
        <f t="shared" si="11"/>
        <v>0</v>
      </c>
      <c r="CC135" s="174" t="e">
        <f>SUM(#REF!,I135,R135,AA135,AJ135,AS135,BB135,BK135,BT135)</f>
        <v>#REF!</v>
      </c>
      <c r="CD135" s="174" t="e">
        <f>SUM(#REF!,J135,S135,AB135,AK135,AT135,BC135,BL135,BU135)</f>
        <v>#REF!</v>
      </c>
      <c r="CE135" s="174">
        <f t="shared" si="12"/>
        <v>0</v>
      </c>
      <c r="CF135" s="174">
        <f t="shared" si="15"/>
        <v>0</v>
      </c>
      <c r="CG135" s="174">
        <f t="shared" si="15"/>
        <v>0</v>
      </c>
      <c r="CH135" s="47"/>
    </row>
    <row r="136" spans="3:86" ht="16.2" thickBot="1" x14ac:dyDescent="0.35">
      <c r="C136" s="16" t="str">
        <f t="shared" si="16"/>
        <v>Training Consultant</v>
      </c>
      <c r="D136" s="17" t="s">
        <v>116</v>
      </c>
      <c r="E136" s="150"/>
      <c r="F136" s="151"/>
      <c r="G136" s="152"/>
      <c r="H136" s="150"/>
      <c r="I136" s="151"/>
      <c r="J136" s="152"/>
      <c r="K136" s="150"/>
      <c r="L136" s="151"/>
      <c r="M136" s="152"/>
      <c r="N136" s="150"/>
      <c r="O136" s="151"/>
      <c r="P136" s="152"/>
      <c r="Q136" s="150"/>
      <c r="R136" s="151"/>
      <c r="S136" s="152"/>
      <c r="T136" s="150"/>
      <c r="U136" s="151"/>
      <c r="V136" s="152"/>
      <c r="W136" s="150"/>
      <c r="X136" s="151"/>
      <c r="Y136" s="152"/>
      <c r="Z136" s="150"/>
      <c r="AA136" s="151"/>
      <c r="AB136" s="152"/>
      <c r="AC136" s="150"/>
      <c r="AD136" s="151"/>
      <c r="AE136" s="152"/>
      <c r="AF136" s="150"/>
      <c r="AG136" s="151"/>
      <c r="AH136" s="152"/>
      <c r="AI136" s="150"/>
      <c r="AJ136" s="151"/>
      <c r="AK136" s="152"/>
      <c r="AL136" s="150"/>
      <c r="AM136" s="151"/>
      <c r="AN136" s="152"/>
      <c r="AO136" s="150"/>
      <c r="AP136" s="151"/>
      <c r="AQ136" s="152"/>
      <c r="AR136" s="150"/>
      <c r="AS136" s="151"/>
      <c r="AT136" s="152"/>
      <c r="AU136" s="150"/>
      <c r="AV136" s="151"/>
      <c r="AW136" s="152"/>
      <c r="AX136" s="150"/>
      <c r="AY136" s="151"/>
      <c r="AZ136" s="152"/>
      <c r="BA136" s="150"/>
      <c r="BB136" s="151"/>
      <c r="BC136" s="152"/>
      <c r="BD136" s="150"/>
      <c r="BE136" s="151"/>
      <c r="BF136" s="152"/>
      <c r="BG136" s="150"/>
      <c r="BH136" s="151"/>
      <c r="BI136" s="152"/>
      <c r="BJ136" s="150"/>
      <c r="BK136" s="151"/>
      <c r="BL136" s="152"/>
      <c r="BM136" s="150"/>
      <c r="BN136" s="151"/>
      <c r="BO136" s="152"/>
      <c r="BP136" s="150"/>
      <c r="BQ136" s="151"/>
      <c r="BR136" s="152"/>
      <c r="BS136" s="150"/>
      <c r="BT136" s="151"/>
      <c r="BU136" s="152"/>
      <c r="BV136" s="150"/>
      <c r="BW136" s="151"/>
      <c r="BX136" s="152"/>
      <c r="BY136" s="175">
        <f t="shared" si="14"/>
        <v>0</v>
      </c>
      <c r="BZ136" s="175" t="e">
        <f>SUM(#REF!,F136,O136,X136,AG136,AP136,AY136,BH136,BQ136)</f>
        <v>#REF!</v>
      </c>
      <c r="CA136" s="175" t="e">
        <f>SUM(#REF!,G136,P136,Y136,AH136,AQ136,AZ136,BI136,BR136)</f>
        <v>#REF!</v>
      </c>
      <c r="CB136" s="175">
        <f t="shared" si="11"/>
        <v>0</v>
      </c>
      <c r="CC136" s="175" t="e">
        <f>SUM(#REF!,I136,R136,AA136,AJ136,AS136,BB136,BK136,BT136)</f>
        <v>#REF!</v>
      </c>
      <c r="CD136" s="175" t="e">
        <f>SUM(#REF!,J136,S136,AB136,AK136,AT136,BC136,BL136,BU136)</f>
        <v>#REF!</v>
      </c>
      <c r="CE136" s="175">
        <f t="shared" si="12"/>
        <v>0</v>
      </c>
      <c r="CF136" s="175">
        <f t="shared" si="15"/>
        <v>0</v>
      </c>
      <c r="CG136" s="175">
        <f t="shared" si="15"/>
        <v>0</v>
      </c>
      <c r="CH136" s="47"/>
    </row>
    <row r="137" spans="3:86" x14ac:dyDescent="0.3">
      <c r="C137" s="14" t="str">
        <f>'Short Term Rates'!C29</f>
        <v>User Experience Specialist</v>
      </c>
      <c r="D137" s="15" t="s">
        <v>174</v>
      </c>
      <c r="E137" s="124"/>
      <c r="F137" s="125"/>
      <c r="G137" s="126"/>
      <c r="H137" s="124"/>
      <c r="I137" s="125"/>
      <c r="J137" s="126"/>
      <c r="K137" s="124"/>
      <c r="L137" s="125"/>
      <c r="M137" s="126"/>
      <c r="N137" s="124"/>
      <c r="O137" s="125"/>
      <c r="P137" s="126"/>
      <c r="Q137" s="124"/>
      <c r="R137" s="125"/>
      <c r="S137" s="126"/>
      <c r="T137" s="124"/>
      <c r="U137" s="125"/>
      <c r="V137" s="126"/>
      <c r="W137" s="124"/>
      <c r="X137" s="125"/>
      <c r="Y137" s="126"/>
      <c r="Z137" s="124"/>
      <c r="AA137" s="125"/>
      <c r="AB137" s="126"/>
      <c r="AC137" s="124"/>
      <c r="AD137" s="125"/>
      <c r="AE137" s="126"/>
      <c r="AF137" s="124"/>
      <c r="AG137" s="125"/>
      <c r="AH137" s="126"/>
      <c r="AI137" s="124"/>
      <c r="AJ137" s="125"/>
      <c r="AK137" s="126"/>
      <c r="AL137" s="124"/>
      <c r="AM137" s="125"/>
      <c r="AN137" s="126"/>
      <c r="AO137" s="124"/>
      <c r="AP137" s="125"/>
      <c r="AQ137" s="126"/>
      <c r="AR137" s="124"/>
      <c r="AS137" s="125"/>
      <c r="AT137" s="126"/>
      <c r="AU137" s="124"/>
      <c r="AV137" s="125"/>
      <c r="AW137" s="126"/>
      <c r="AX137" s="124"/>
      <c r="AY137" s="125"/>
      <c r="AZ137" s="126"/>
      <c r="BA137" s="124"/>
      <c r="BB137" s="125"/>
      <c r="BC137" s="126"/>
      <c r="BD137" s="124"/>
      <c r="BE137" s="125"/>
      <c r="BF137" s="126"/>
      <c r="BG137" s="124"/>
      <c r="BH137" s="125"/>
      <c r="BI137" s="126"/>
      <c r="BJ137" s="124"/>
      <c r="BK137" s="125"/>
      <c r="BL137" s="126"/>
      <c r="BM137" s="124"/>
      <c r="BN137" s="125"/>
      <c r="BO137" s="126"/>
      <c r="BP137" s="124"/>
      <c r="BQ137" s="125"/>
      <c r="BR137" s="126"/>
      <c r="BS137" s="124"/>
      <c r="BT137" s="125"/>
      <c r="BU137" s="126"/>
      <c r="BV137" s="124"/>
      <c r="BW137" s="125"/>
      <c r="BX137" s="126"/>
      <c r="BY137" s="176">
        <f t="shared" si="14"/>
        <v>0</v>
      </c>
      <c r="BZ137" s="176" t="e">
        <f>SUM(#REF!,F137,O137,X137,AG137,AP137,AY137,BH137,BQ137)</f>
        <v>#REF!</v>
      </c>
      <c r="CA137" s="176" t="e">
        <f>SUM(#REF!,G137,P137,Y137,AH137,AQ137,AZ137,BI137,BR137)</f>
        <v>#REF!</v>
      </c>
      <c r="CB137" s="176">
        <f t="shared" si="11"/>
        <v>0</v>
      </c>
      <c r="CC137" s="176" t="e">
        <f>SUM(#REF!,I137,R137,AA137,AJ137,AS137,BB137,BK137,BT137)</f>
        <v>#REF!</v>
      </c>
      <c r="CD137" s="176" t="e">
        <f>SUM(#REF!,J137,S137,AB137,AK137,AT137,BC137,BL137,BU137)</f>
        <v>#REF!</v>
      </c>
      <c r="CE137" s="176">
        <f t="shared" si="12"/>
        <v>0</v>
      </c>
      <c r="CF137" s="176">
        <f t="shared" si="15"/>
        <v>0</v>
      </c>
      <c r="CG137" s="176">
        <f t="shared" si="15"/>
        <v>0</v>
      </c>
      <c r="CH137" s="47"/>
    </row>
    <row r="138" spans="3:86" x14ac:dyDescent="0.3">
      <c r="C138" s="13" t="str">
        <f t="shared" si="16"/>
        <v>User Experience Specialist</v>
      </c>
      <c r="D138" s="11" t="s">
        <v>175</v>
      </c>
      <c r="E138" s="124"/>
      <c r="F138" s="125"/>
      <c r="G138" s="126"/>
      <c r="H138" s="124"/>
      <c r="I138" s="125"/>
      <c r="J138" s="126"/>
      <c r="K138" s="124"/>
      <c r="L138" s="125"/>
      <c r="M138" s="126"/>
      <c r="N138" s="124"/>
      <c r="O138" s="125"/>
      <c r="P138" s="126"/>
      <c r="Q138" s="124"/>
      <c r="R138" s="125"/>
      <c r="S138" s="126"/>
      <c r="T138" s="124"/>
      <c r="U138" s="125"/>
      <c r="V138" s="126"/>
      <c r="W138" s="124"/>
      <c r="X138" s="125"/>
      <c r="Y138" s="126"/>
      <c r="Z138" s="124"/>
      <c r="AA138" s="125"/>
      <c r="AB138" s="126"/>
      <c r="AC138" s="124"/>
      <c r="AD138" s="125"/>
      <c r="AE138" s="126"/>
      <c r="AF138" s="124"/>
      <c r="AG138" s="125"/>
      <c r="AH138" s="126"/>
      <c r="AI138" s="124"/>
      <c r="AJ138" s="125"/>
      <c r="AK138" s="126"/>
      <c r="AL138" s="124"/>
      <c r="AM138" s="125"/>
      <c r="AN138" s="126"/>
      <c r="AO138" s="124"/>
      <c r="AP138" s="125"/>
      <c r="AQ138" s="126"/>
      <c r="AR138" s="124"/>
      <c r="AS138" s="125"/>
      <c r="AT138" s="126"/>
      <c r="AU138" s="124"/>
      <c r="AV138" s="125"/>
      <c r="AW138" s="126"/>
      <c r="AX138" s="124"/>
      <c r="AY138" s="125"/>
      <c r="AZ138" s="126"/>
      <c r="BA138" s="124"/>
      <c r="BB138" s="125"/>
      <c r="BC138" s="126"/>
      <c r="BD138" s="124"/>
      <c r="BE138" s="125"/>
      <c r="BF138" s="126"/>
      <c r="BG138" s="124"/>
      <c r="BH138" s="125"/>
      <c r="BI138" s="126"/>
      <c r="BJ138" s="124"/>
      <c r="BK138" s="125"/>
      <c r="BL138" s="126"/>
      <c r="BM138" s="124"/>
      <c r="BN138" s="125"/>
      <c r="BO138" s="126"/>
      <c r="BP138" s="124"/>
      <c r="BQ138" s="125"/>
      <c r="BR138" s="126"/>
      <c r="BS138" s="124"/>
      <c r="BT138" s="125"/>
      <c r="BU138" s="126"/>
      <c r="BV138" s="124"/>
      <c r="BW138" s="125"/>
      <c r="BX138" s="126"/>
      <c r="BY138" s="174">
        <f t="shared" si="14"/>
        <v>0</v>
      </c>
      <c r="BZ138" s="174" t="e">
        <f>SUM(#REF!,F138,O138,X138,AG138,AP138,AY138,BH138,BQ138)</f>
        <v>#REF!</v>
      </c>
      <c r="CA138" s="174" t="e">
        <f>SUM(#REF!,G138,P138,Y138,AH138,AQ138,AZ138,BI138,BR138)</f>
        <v>#REF!</v>
      </c>
      <c r="CB138" s="174">
        <f t="shared" si="11"/>
        <v>0</v>
      </c>
      <c r="CC138" s="174" t="e">
        <f>SUM(#REF!,I138,R138,AA138,AJ138,AS138,BB138,BK138,BT138)</f>
        <v>#REF!</v>
      </c>
      <c r="CD138" s="174" t="e">
        <f>SUM(#REF!,J138,S138,AB138,AK138,AT138,BC138,BL138,BU138)</f>
        <v>#REF!</v>
      </c>
      <c r="CE138" s="174">
        <f t="shared" si="12"/>
        <v>0</v>
      </c>
      <c r="CF138" s="174">
        <f t="shared" si="15"/>
        <v>0</v>
      </c>
      <c r="CG138" s="174">
        <f t="shared" si="15"/>
        <v>0</v>
      </c>
      <c r="CH138" s="47"/>
    </row>
    <row r="139" spans="3:86" x14ac:dyDescent="0.3">
      <c r="C139" s="13" t="str">
        <f t="shared" si="16"/>
        <v>User Experience Specialist</v>
      </c>
      <c r="D139" s="11" t="s">
        <v>176</v>
      </c>
      <c r="E139" s="124"/>
      <c r="F139" s="125"/>
      <c r="G139" s="126"/>
      <c r="H139" s="124"/>
      <c r="I139" s="125"/>
      <c r="J139" s="126"/>
      <c r="K139" s="124"/>
      <c r="L139" s="125"/>
      <c r="M139" s="126"/>
      <c r="N139" s="124"/>
      <c r="O139" s="125"/>
      <c r="P139" s="126"/>
      <c r="Q139" s="124"/>
      <c r="R139" s="125"/>
      <c r="S139" s="126"/>
      <c r="T139" s="124"/>
      <c r="U139" s="125"/>
      <c r="V139" s="126"/>
      <c r="W139" s="124"/>
      <c r="X139" s="125"/>
      <c r="Y139" s="126"/>
      <c r="Z139" s="124"/>
      <c r="AA139" s="125"/>
      <c r="AB139" s="126"/>
      <c r="AC139" s="124"/>
      <c r="AD139" s="125"/>
      <c r="AE139" s="126"/>
      <c r="AF139" s="124"/>
      <c r="AG139" s="125"/>
      <c r="AH139" s="126"/>
      <c r="AI139" s="124"/>
      <c r="AJ139" s="125"/>
      <c r="AK139" s="126"/>
      <c r="AL139" s="124"/>
      <c r="AM139" s="125"/>
      <c r="AN139" s="126"/>
      <c r="AO139" s="124"/>
      <c r="AP139" s="125"/>
      <c r="AQ139" s="126"/>
      <c r="AR139" s="124"/>
      <c r="AS139" s="125"/>
      <c r="AT139" s="126"/>
      <c r="AU139" s="124"/>
      <c r="AV139" s="125"/>
      <c r="AW139" s="126"/>
      <c r="AX139" s="124"/>
      <c r="AY139" s="125"/>
      <c r="AZ139" s="126"/>
      <c r="BA139" s="124"/>
      <c r="BB139" s="125"/>
      <c r="BC139" s="126"/>
      <c r="BD139" s="124"/>
      <c r="BE139" s="125"/>
      <c r="BF139" s="126"/>
      <c r="BG139" s="124"/>
      <c r="BH139" s="125"/>
      <c r="BI139" s="126"/>
      <c r="BJ139" s="124"/>
      <c r="BK139" s="125"/>
      <c r="BL139" s="126"/>
      <c r="BM139" s="124"/>
      <c r="BN139" s="125"/>
      <c r="BO139" s="126"/>
      <c r="BP139" s="124"/>
      <c r="BQ139" s="125"/>
      <c r="BR139" s="126"/>
      <c r="BS139" s="124"/>
      <c r="BT139" s="125"/>
      <c r="BU139" s="126"/>
      <c r="BV139" s="124"/>
      <c r="BW139" s="125"/>
      <c r="BX139" s="126"/>
      <c r="BY139" s="174">
        <f t="shared" si="14"/>
        <v>0</v>
      </c>
      <c r="BZ139" s="174" t="e">
        <f>SUM(#REF!,F139,O139,X139,AG139,AP139,AY139,BH139,BQ139)</f>
        <v>#REF!</v>
      </c>
      <c r="CA139" s="174" t="e">
        <f>SUM(#REF!,G139,P139,Y139,AH139,AQ139,AZ139,BI139,BR139)</f>
        <v>#REF!</v>
      </c>
      <c r="CB139" s="174">
        <f t="shared" si="11"/>
        <v>0</v>
      </c>
      <c r="CC139" s="174" t="e">
        <f>SUM(#REF!,I139,R139,AA139,AJ139,AS139,BB139,BK139,BT139)</f>
        <v>#REF!</v>
      </c>
      <c r="CD139" s="174" t="e">
        <f>SUM(#REF!,J139,S139,AB139,AK139,AT139,BC139,BL139,BU139)</f>
        <v>#REF!</v>
      </c>
      <c r="CE139" s="174">
        <f t="shared" si="12"/>
        <v>0</v>
      </c>
      <c r="CF139" s="174">
        <f t="shared" si="15"/>
        <v>0</v>
      </c>
      <c r="CG139" s="174">
        <f t="shared" si="15"/>
        <v>0</v>
      </c>
      <c r="CH139" s="47"/>
    </row>
    <row r="140" spans="3:86" x14ac:dyDescent="0.3">
      <c r="C140" s="13" t="str">
        <f t="shared" si="16"/>
        <v>User Experience Specialist</v>
      </c>
      <c r="D140" s="11" t="s">
        <v>115</v>
      </c>
      <c r="E140" s="124"/>
      <c r="F140" s="125"/>
      <c r="G140" s="126"/>
      <c r="H140" s="124"/>
      <c r="I140" s="125"/>
      <c r="J140" s="126"/>
      <c r="K140" s="124"/>
      <c r="L140" s="125"/>
      <c r="M140" s="126"/>
      <c r="N140" s="124"/>
      <c r="O140" s="125"/>
      <c r="P140" s="126"/>
      <c r="Q140" s="124"/>
      <c r="R140" s="125"/>
      <c r="S140" s="126"/>
      <c r="T140" s="124"/>
      <c r="U140" s="125"/>
      <c r="V140" s="126"/>
      <c r="W140" s="124"/>
      <c r="X140" s="125"/>
      <c r="Y140" s="126"/>
      <c r="Z140" s="124"/>
      <c r="AA140" s="125"/>
      <c r="AB140" s="126"/>
      <c r="AC140" s="124"/>
      <c r="AD140" s="125"/>
      <c r="AE140" s="126"/>
      <c r="AF140" s="124"/>
      <c r="AG140" s="125"/>
      <c r="AH140" s="126"/>
      <c r="AI140" s="124"/>
      <c r="AJ140" s="125"/>
      <c r="AK140" s="126"/>
      <c r="AL140" s="124"/>
      <c r="AM140" s="125"/>
      <c r="AN140" s="126"/>
      <c r="AO140" s="124"/>
      <c r="AP140" s="125"/>
      <c r="AQ140" s="126"/>
      <c r="AR140" s="124"/>
      <c r="AS140" s="125"/>
      <c r="AT140" s="126"/>
      <c r="AU140" s="124"/>
      <c r="AV140" s="125"/>
      <c r="AW140" s="126"/>
      <c r="AX140" s="124"/>
      <c r="AY140" s="125"/>
      <c r="AZ140" s="126"/>
      <c r="BA140" s="124"/>
      <c r="BB140" s="125"/>
      <c r="BC140" s="126"/>
      <c r="BD140" s="124"/>
      <c r="BE140" s="125"/>
      <c r="BF140" s="126"/>
      <c r="BG140" s="124"/>
      <c r="BH140" s="125"/>
      <c r="BI140" s="126"/>
      <c r="BJ140" s="124"/>
      <c r="BK140" s="125"/>
      <c r="BL140" s="126"/>
      <c r="BM140" s="124"/>
      <c r="BN140" s="125"/>
      <c r="BO140" s="126"/>
      <c r="BP140" s="124"/>
      <c r="BQ140" s="125"/>
      <c r="BR140" s="126"/>
      <c r="BS140" s="124"/>
      <c r="BT140" s="125"/>
      <c r="BU140" s="126"/>
      <c r="BV140" s="124"/>
      <c r="BW140" s="125"/>
      <c r="BX140" s="126"/>
      <c r="BY140" s="174">
        <f t="shared" si="14"/>
        <v>0</v>
      </c>
      <c r="BZ140" s="174" t="e">
        <f>SUM(#REF!,F140,O140,X140,AG140,AP140,AY140,BH140,BQ140)</f>
        <v>#REF!</v>
      </c>
      <c r="CA140" s="174" t="e">
        <f>SUM(#REF!,G140,P140,Y140,AH140,AQ140,AZ140,BI140,BR140)</f>
        <v>#REF!</v>
      </c>
      <c r="CB140" s="174">
        <f t="shared" ref="CB140:CB143" si="17">SUMIF($E$9:$BX$9,CB$9, $E140:$BX140)</f>
        <v>0</v>
      </c>
      <c r="CC140" s="174" t="e">
        <f>SUM(#REF!,I140,R140,AA140,AJ140,AS140,BB140,BK140,BT140)</f>
        <v>#REF!</v>
      </c>
      <c r="CD140" s="174" t="e">
        <f>SUM(#REF!,J140,S140,AB140,AK140,AT140,BC140,BL140,BU140)</f>
        <v>#REF!</v>
      </c>
      <c r="CE140" s="174">
        <f t="shared" ref="CE140:CE143" si="18">SUMIF($E$9:$BX$9,CE$9, $E140:$BX140)</f>
        <v>0</v>
      </c>
      <c r="CF140" s="174">
        <f t="shared" si="15"/>
        <v>0</v>
      </c>
      <c r="CG140" s="174">
        <f t="shared" si="15"/>
        <v>0</v>
      </c>
      <c r="CH140" s="47"/>
    </row>
    <row r="141" spans="3:86" x14ac:dyDescent="0.3">
      <c r="C141" s="13" t="str">
        <f t="shared" si="16"/>
        <v>User Experience Specialist</v>
      </c>
      <c r="D141" s="11" t="s">
        <v>117</v>
      </c>
      <c r="E141" s="124"/>
      <c r="F141" s="125"/>
      <c r="G141" s="126"/>
      <c r="H141" s="124"/>
      <c r="I141" s="125"/>
      <c r="J141" s="126"/>
      <c r="K141" s="124"/>
      <c r="L141" s="125"/>
      <c r="M141" s="126"/>
      <c r="N141" s="124"/>
      <c r="O141" s="125"/>
      <c r="P141" s="126"/>
      <c r="Q141" s="124"/>
      <c r="R141" s="125"/>
      <c r="S141" s="126"/>
      <c r="T141" s="124"/>
      <c r="U141" s="125"/>
      <c r="V141" s="126"/>
      <c r="W141" s="124"/>
      <c r="X141" s="125"/>
      <c r="Y141" s="126"/>
      <c r="Z141" s="124"/>
      <c r="AA141" s="125"/>
      <c r="AB141" s="126"/>
      <c r="AC141" s="124"/>
      <c r="AD141" s="125"/>
      <c r="AE141" s="126"/>
      <c r="AF141" s="124"/>
      <c r="AG141" s="125"/>
      <c r="AH141" s="126"/>
      <c r="AI141" s="124"/>
      <c r="AJ141" s="125"/>
      <c r="AK141" s="126"/>
      <c r="AL141" s="124"/>
      <c r="AM141" s="125"/>
      <c r="AN141" s="126"/>
      <c r="AO141" s="124"/>
      <c r="AP141" s="125"/>
      <c r="AQ141" s="126"/>
      <c r="AR141" s="124"/>
      <c r="AS141" s="125"/>
      <c r="AT141" s="126"/>
      <c r="AU141" s="124"/>
      <c r="AV141" s="125"/>
      <c r="AW141" s="126"/>
      <c r="AX141" s="124"/>
      <c r="AY141" s="125"/>
      <c r="AZ141" s="126"/>
      <c r="BA141" s="124"/>
      <c r="BB141" s="125"/>
      <c r="BC141" s="126"/>
      <c r="BD141" s="124"/>
      <c r="BE141" s="125"/>
      <c r="BF141" s="126"/>
      <c r="BG141" s="124"/>
      <c r="BH141" s="125"/>
      <c r="BI141" s="126"/>
      <c r="BJ141" s="124"/>
      <c r="BK141" s="125"/>
      <c r="BL141" s="126"/>
      <c r="BM141" s="124"/>
      <c r="BN141" s="125"/>
      <c r="BO141" s="126"/>
      <c r="BP141" s="124"/>
      <c r="BQ141" s="125"/>
      <c r="BR141" s="126"/>
      <c r="BS141" s="124"/>
      <c r="BT141" s="125"/>
      <c r="BU141" s="126"/>
      <c r="BV141" s="124"/>
      <c r="BW141" s="125"/>
      <c r="BX141" s="126"/>
      <c r="BY141" s="174">
        <f t="shared" ref="BY141:BY143" si="19">SUMIF($E$9:$BX$9,BY$9, $E141:$BX141)</f>
        <v>0</v>
      </c>
      <c r="BZ141" s="174" t="e">
        <f>SUM(#REF!,F141,O141,X141,AG141,AP141,AY141,BH141,BQ141)</f>
        <v>#REF!</v>
      </c>
      <c r="CA141" s="174" t="e">
        <f>SUM(#REF!,G141,P141,Y141,AH141,AQ141,AZ141,BI141,BR141)</f>
        <v>#REF!</v>
      </c>
      <c r="CB141" s="174">
        <f t="shared" si="17"/>
        <v>0</v>
      </c>
      <c r="CC141" s="174" t="e">
        <f>SUM(#REF!,I141,R141,AA141,AJ141,AS141,BB141,BK141,BT141)</f>
        <v>#REF!</v>
      </c>
      <c r="CD141" s="174" t="e">
        <f>SUM(#REF!,J141,S141,AB141,AK141,AT141,BC141,BL141,BU141)</f>
        <v>#REF!</v>
      </c>
      <c r="CE141" s="174">
        <f t="shared" si="18"/>
        <v>0</v>
      </c>
      <c r="CF141" s="174">
        <f t="shared" si="15"/>
        <v>0</v>
      </c>
      <c r="CG141" s="174">
        <f t="shared" si="15"/>
        <v>0</v>
      </c>
      <c r="CH141" s="47"/>
    </row>
    <row r="142" spans="3:86" x14ac:dyDescent="0.3">
      <c r="C142" s="13" t="str">
        <f t="shared" si="16"/>
        <v>User Experience Specialist</v>
      </c>
      <c r="D142" s="11" t="s">
        <v>177</v>
      </c>
      <c r="E142" s="124"/>
      <c r="F142" s="125"/>
      <c r="G142" s="126"/>
      <c r="H142" s="124"/>
      <c r="I142" s="125"/>
      <c r="J142" s="126"/>
      <c r="K142" s="124"/>
      <c r="L142" s="125"/>
      <c r="M142" s="126"/>
      <c r="N142" s="124"/>
      <c r="O142" s="125"/>
      <c r="P142" s="126"/>
      <c r="Q142" s="124"/>
      <c r="R142" s="125"/>
      <c r="S142" s="126"/>
      <c r="T142" s="124"/>
      <c r="U142" s="125"/>
      <c r="V142" s="126"/>
      <c r="W142" s="124"/>
      <c r="X142" s="125"/>
      <c r="Y142" s="126"/>
      <c r="Z142" s="124"/>
      <c r="AA142" s="125"/>
      <c r="AB142" s="126"/>
      <c r="AC142" s="124"/>
      <c r="AD142" s="125"/>
      <c r="AE142" s="126"/>
      <c r="AF142" s="124"/>
      <c r="AG142" s="125"/>
      <c r="AH142" s="126"/>
      <c r="AI142" s="124"/>
      <c r="AJ142" s="125"/>
      <c r="AK142" s="126"/>
      <c r="AL142" s="124"/>
      <c r="AM142" s="125"/>
      <c r="AN142" s="126"/>
      <c r="AO142" s="124"/>
      <c r="AP142" s="125"/>
      <c r="AQ142" s="126"/>
      <c r="AR142" s="124"/>
      <c r="AS142" s="125"/>
      <c r="AT142" s="126"/>
      <c r="AU142" s="124"/>
      <c r="AV142" s="125"/>
      <c r="AW142" s="126"/>
      <c r="AX142" s="124"/>
      <c r="AY142" s="125"/>
      <c r="AZ142" s="126"/>
      <c r="BA142" s="124"/>
      <c r="BB142" s="125"/>
      <c r="BC142" s="126"/>
      <c r="BD142" s="124"/>
      <c r="BE142" s="125"/>
      <c r="BF142" s="126"/>
      <c r="BG142" s="124"/>
      <c r="BH142" s="125"/>
      <c r="BI142" s="126"/>
      <c r="BJ142" s="124"/>
      <c r="BK142" s="125"/>
      <c r="BL142" s="126"/>
      <c r="BM142" s="124"/>
      <c r="BN142" s="125"/>
      <c r="BO142" s="126"/>
      <c r="BP142" s="124"/>
      <c r="BQ142" s="125"/>
      <c r="BR142" s="126"/>
      <c r="BS142" s="124"/>
      <c r="BT142" s="125"/>
      <c r="BU142" s="126"/>
      <c r="BV142" s="124"/>
      <c r="BW142" s="125"/>
      <c r="BX142" s="126"/>
      <c r="BY142" s="174">
        <f t="shared" si="19"/>
        <v>0</v>
      </c>
      <c r="BZ142" s="174" t="e">
        <f>SUM(#REF!,F142,O142,X142,AG142,AP142,AY142,BH142,BQ142)</f>
        <v>#REF!</v>
      </c>
      <c r="CA142" s="174" t="e">
        <f>SUM(#REF!,G142,P142,Y142,AH142,AQ142,AZ142,BI142,BR142)</f>
        <v>#REF!</v>
      </c>
      <c r="CB142" s="174">
        <f t="shared" si="17"/>
        <v>0</v>
      </c>
      <c r="CC142" s="174" t="e">
        <f>SUM(#REF!,I142,R142,AA142,AJ142,AS142,BB142,BK142,BT142)</f>
        <v>#REF!</v>
      </c>
      <c r="CD142" s="174" t="e">
        <f>SUM(#REF!,J142,S142,AB142,AK142,AT142,BC142,BL142,BU142)</f>
        <v>#REF!</v>
      </c>
      <c r="CE142" s="174">
        <f t="shared" si="18"/>
        <v>0</v>
      </c>
      <c r="CF142" s="174">
        <f t="shared" si="15"/>
        <v>0</v>
      </c>
      <c r="CG142" s="174">
        <f t="shared" si="15"/>
        <v>0</v>
      </c>
      <c r="CH142" s="47"/>
    </row>
    <row r="143" spans="3:86" ht="16.2" thickBot="1" x14ac:dyDescent="0.35">
      <c r="C143" s="16" t="str">
        <f t="shared" si="16"/>
        <v>User Experience Specialist</v>
      </c>
      <c r="D143" s="17" t="s">
        <v>116</v>
      </c>
      <c r="E143" s="150"/>
      <c r="F143" s="151"/>
      <c r="G143" s="152"/>
      <c r="H143" s="150"/>
      <c r="I143" s="151"/>
      <c r="J143" s="152"/>
      <c r="K143" s="150"/>
      <c r="L143" s="151"/>
      <c r="M143" s="152"/>
      <c r="N143" s="150"/>
      <c r="O143" s="151"/>
      <c r="P143" s="152"/>
      <c r="Q143" s="150"/>
      <c r="R143" s="151"/>
      <c r="S143" s="152"/>
      <c r="T143" s="150"/>
      <c r="U143" s="151"/>
      <c r="V143" s="152"/>
      <c r="W143" s="150"/>
      <c r="X143" s="151"/>
      <c r="Y143" s="152"/>
      <c r="Z143" s="150"/>
      <c r="AA143" s="151"/>
      <c r="AB143" s="152"/>
      <c r="AC143" s="150"/>
      <c r="AD143" s="151"/>
      <c r="AE143" s="152"/>
      <c r="AF143" s="150"/>
      <c r="AG143" s="151"/>
      <c r="AH143" s="152"/>
      <c r="AI143" s="150"/>
      <c r="AJ143" s="151"/>
      <c r="AK143" s="152"/>
      <c r="AL143" s="150"/>
      <c r="AM143" s="151"/>
      <c r="AN143" s="152"/>
      <c r="AO143" s="150"/>
      <c r="AP143" s="151"/>
      <c r="AQ143" s="152"/>
      <c r="AR143" s="150"/>
      <c r="AS143" s="151"/>
      <c r="AT143" s="152"/>
      <c r="AU143" s="150"/>
      <c r="AV143" s="151"/>
      <c r="AW143" s="152"/>
      <c r="AX143" s="150"/>
      <c r="AY143" s="151"/>
      <c r="AZ143" s="152"/>
      <c r="BA143" s="150"/>
      <c r="BB143" s="151"/>
      <c r="BC143" s="152"/>
      <c r="BD143" s="150"/>
      <c r="BE143" s="151"/>
      <c r="BF143" s="152"/>
      <c r="BG143" s="150"/>
      <c r="BH143" s="151"/>
      <c r="BI143" s="152"/>
      <c r="BJ143" s="150"/>
      <c r="BK143" s="151"/>
      <c r="BL143" s="152"/>
      <c r="BM143" s="150"/>
      <c r="BN143" s="151"/>
      <c r="BO143" s="152"/>
      <c r="BP143" s="150"/>
      <c r="BQ143" s="151"/>
      <c r="BR143" s="152"/>
      <c r="BS143" s="150"/>
      <c r="BT143" s="151"/>
      <c r="BU143" s="152"/>
      <c r="BV143" s="150"/>
      <c r="BW143" s="151"/>
      <c r="BX143" s="152"/>
      <c r="BY143" s="175">
        <f t="shared" si="19"/>
        <v>0</v>
      </c>
      <c r="BZ143" s="175" t="e">
        <f>SUM(#REF!,F143,O143,X143,AG143,AP143,AY143,BH143,BQ143)</f>
        <v>#REF!</v>
      </c>
      <c r="CA143" s="175" t="e">
        <f>SUM(#REF!,G143,P143,Y143,AH143,AQ143,AZ143,BI143,BR143)</f>
        <v>#REF!</v>
      </c>
      <c r="CB143" s="175">
        <f t="shared" si="17"/>
        <v>0</v>
      </c>
      <c r="CC143" s="175" t="e">
        <f>SUM(#REF!,I143,R143,AA143,AJ143,AS143,BB143,BK143,BT143)</f>
        <v>#REF!</v>
      </c>
      <c r="CD143" s="175" t="e">
        <f>SUM(#REF!,J143,S143,AB143,AK143,AT143,BC143,BL143,BU143)</f>
        <v>#REF!</v>
      </c>
      <c r="CE143" s="175">
        <f t="shared" si="18"/>
        <v>0</v>
      </c>
      <c r="CF143" s="175">
        <f t="shared" si="15"/>
        <v>0</v>
      </c>
      <c r="CG143" s="175">
        <f t="shared" si="15"/>
        <v>0</v>
      </c>
      <c r="CH143" s="47"/>
    </row>
    <row r="144" spans="3:86" x14ac:dyDescent="0.3">
      <c r="C144" s="43" t="str">
        <f>'Short Term Rates'!C30</f>
        <v>Application Developer</v>
      </c>
      <c r="D144" s="15" t="s">
        <v>174</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44">
        <f>SUMIFS($E144:$BX144, $E$9:$BX$9,BY$9, $E$10:$BX$10, BY$10)</f>
        <v>0</v>
      </c>
      <c r="BZ144" s="44">
        <f t="shared" ref="BZ144:CE160" si="20">SUMIFS($E144:$BX144, $E$9:$BX$9,BZ$9, $E$10:$BX$10, BZ$10)</f>
        <v>0</v>
      </c>
      <c r="CA144" s="44">
        <f t="shared" si="20"/>
        <v>0</v>
      </c>
      <c r="CB144" s="44">
        <f t="shared" si="20"/>
        <v>0</v>
      </c>
      <c r="CC144" s="44">
        <f t="shared" si="20"/>
        <v>0</v>
      </c>
      <c r="CD144" s="44">
        <f t="shared" si="20"/>
        <v>0</v>
      </c>
      <c r="CE144" s="44">
        <f>SUMIFS($E144:$BX144, $E$9:$BX$9,CE$9, $E$10:$BX$10, CE$10)</f>
        <v>0</v>
      </c>
      <c r="CF144" s="44">
        <f t="shared" ref="CF144:CG164" si="21">SUMIFS($E144:$BX144, $E$9:$BX$9,CF$9, $E$10:$BX$10, CF$10)</f>
        <v>0</v>
      </c>
      <c r="CG144" s="44">
        <f t="shared" si="21"/>
        <v>0</v>
      </c>
      <c r="CH144" s="47"/>
    </row>
    <row r="145" spans="3:86" x14ac:dyDescent="0.3">
      <c r="C145" s="13" t="str">
        <f>C144</f>
        <v>Application Developer</v>
      </c>
      <c r="D145" s="11" t="s">
        <v>175</v>
      </c>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110">
        <f>SUMIFS($E145:$BX145, $E$9:$BX$9,BY$9, $E$10:$BX$10, BY$10)</f>
        <v>0</v>
      </c>
      <c r="BZ145" s="110">
        <f t="shared" si="20"/>
        <v>0</v>
      </c>
      <c r="CA145" s="110">
        <f t="shared" si="20"/>
        <v>0</v>
      </c>
      <c r="CB145" s="110">
        <f t="shared" si="20"/>
        <v>0</v>
      </c>
      <c r="CC145" s="110">
        <f t="shared" si="20"/>
        <v>0</v>
      </c>
      <c r="CD145" s="110">
        <f t="shared" si="20"/>
        <v>0</v>
      </c>
      <c r="CE145" s="110">
        <f>SUMIFS($E145:$BX145, $E$9:$BX$9,CE$9, $E$10:$BX$10, CE$10)</f>
        <v>0</v>
      </c>
      <c r="CF145" s="110">
        <f t="shared" si="21"/>
        <v>0</v>
      </c>
      <c r="CG145" s="110">
        <f t="shared" si="21"/>
        <v>0</v>
      </c>
      <c r="CH145" s="47"/>
    </row>
    <row r="146" spans="3:86" x14ac:dyDescent="0.3">
      <c r="C146" s="13" t="str">
        <f t="shared" ref="C146:C150" si="22">C145</f>
        <v>Application Developer</v>
      </c>
      <c r="D146" s="11" t="s">
        <v>176</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110">
        <f t="shared" ref="BY146:CG177" si="23">SUMIFS($E146:$BX146, $E$9:$BX$9,BY$9, $E$10:$BX$10, BY$10)</f>
        <v>0</v>
      </c>
      <c r="BZ146" s="110">
        <f t="shared" si="20"/>
        <v>0</v>
      </c>
      <c r="CA146" s="110">
        <f t="shared" si="20"/>
        <v>0</v>
      </c>
      <c r="CB146" s="110">
        <f t="shared" si="20"/>
        <v>0</v>
      </c>
      <c r="CC146" s="110">
        <f t="shared" si="20"/>
        <v>0</v>
      </c>
      <c r="CD146" s="110">
        <f t="shared" si="20"/>
        <v>0</v>
      </c>
      <c r="CE146" s="110">
        <f t="shared" si="20"/>
        <v>0</v>
      </c>
      <c r="CF146" s="110">
        <f t="shared" si="21"/>
        <v>0</v>
      </c>
      <c r="CG146" s="110">
        <f t="shared" si="21"/>
        <v>0</v>
      </c>
      <c r="CH146" s="47"/>
    </row>
    <row r="147" spans="3:86" x14ac:dyDescent="0.3">
      <c r="C147" s="13" t="str">
        <f t="shared" si="22"/>
        <v>Application Developer</v>
      </c>
      <c r="D147" s="11" t="s">
        <v>115</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110">
        <f t="shared" si="23"/>
        <v>0</v>
      </c>
      <c r="BZ147" s="110">
        <f t="shared" si="20"/>
        <v>0</v>
      </c>
      <c r="CA147" s="110">
        <f t="shared" si="20"/>
        <v>0</v>
      </c>
      <c r="CB147" s="110">
        <f t="shared" si="20"/>
        <v>0</v>
      </c>
      <c r="CC147" s="110">
        <f t="shared" si="20"/>
        <v>0</v>
      </c>
      <c r="CD147" s="110">
        <f t="shared" si="20"/>
        <v>0</v>
      </c>
      <c r="CE147" s="110">
        <f t="shared" si="20"/>
        <v>0</v>
      </c>
      <c r="CF147" s="110">
        <f t="shared" si="21"/>
        <v>0</v>
      </c>
      <c r="CG147" s="110">
        <f t="shared" si="21"/>
        <v>0</v>
      </c>
      <c r="CH147" s="47"/>
    </row>
    <row r="148" spans="3:86" x14ac:dyDescent="0.3">
      <c r="C148" s="13" t="str">
        <f t="shared" si="22"/>
        <v>Application Developer</v>
      </c>
      <c r="D148" s="11" t="s">
        <v>117</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110">
        <f t="shared" si="23"/>
        <v>0</v>
      </c>
      <c r="BZ148" s="110">
        <f t="shared" si="20"/>
        <v>0</v>
      </c>
      <c r="CA148" s="110">
        <f t="shared" si="20"/>
        <v>0</v>
      </c>
      <c r="CB148" s="110">
        <f t="shared" si="20"/>
        <v>0</v>
      </c>
      <c r="CC148" s="110">
        <f t="shared" si="20"/>
        <v>0</v>
      </c>
      <c r="CD148" s="110">
        <f t="shared" si="20"/>
        <v>0</v>
      </c>
      <c r="CE148" s="110">
        <f t="shared" si="20"/>
        <v>0</v>
      </c>
      <c r="CF148" s="110">
        <f t="shared" si="21"/>
        <v>0</v>
      </c>
      <c r="CG148" s="110">
        <f t="shared" si="21"/>
        <v>0</v>
      </c>
      <c r="CH148" s="47"/>
    </row>
    <row r="149" spans="3:86" x14ac:dyDescent="0.3">
      <c r="C149" s="13" t="str">
        <f t="shared" si="22"/>
        <v>Application Developer</v>
      </c>
      <c r="D149" s="11" t="s">
        <v>177</v>
      </c>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110">
        <f t="shared" si="23"/>
        <v>0</v>
      </c>
      <c r="BZ149" s="110">
        <f t="shared" si="20"/>
        <v>0</v>
      </c>
      <c r="CA149" s="110">
        <f t="shared" si="20"/>
        <v>0</v>
      </c>
      <c r="CB149" s="110">
        <f t="shared" si="20"/>
        <v>0</v>
      </c>
      <c r="CC149" s="110">
        <f t="shared" si="20"/>
        <v>0</v>
      </c>
      <c r="CD149" s="110">
        <f t="shared" si="20"/>
        <v>0</v>
      </c>
      <c r="CE149" s="110">
        <f t="shared" si="20"/>
        <v>0</v>
      </c>
      <c r="CF149" s="110">
        <f t="shared" si="21"/>
        <v>0</v>
      </c>
      <c r="CG149" s="110">
        <f t="shared" si="21"/>
        <v>0</v>
      </c>
      <c r="CH149" s="47"/>
    </row>
    <row r="150" spans="3:86" ht="16.2" thickBot="1" x14ac:dyDescent="0.35">
      <c r="C150" s="16" t="str">
        <f t="shared" si="22"/>
        <v>Application Developer</v>
      </c>
      <c r="D150" s="17" t="s">
        <v>116</v>
      </c>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45">
        <f t="shared" si="23"/>
        <v>0</v>
      </c>
      <c r="BZ150" s="45">
        <f t="shared" si="20"/>
        <v>0</v>
      </c>
      <c r="CA150" s="45">
        <f t="shared" si="20"/>
        <v>0</v>
      </c>
      <c r="CB150" s="45">
        <f t="shared" si="20"/>
        <v>0</v>
      </c>
      <c r="CC150" s="45">
        <f t="shared" si="20"/>
        <v>0</v>
      </c>
      <c r="CD150" s="45">
        <f t="shared" si="20"/>
        <v>0</v>
      </c>
      <c r="CE150" s="45">
        <f t="shared" si="20"/>
        <v>0</v>
      </c>
      <c r="CF150" s="45">
        <f t="shared" si="21"/>
        <v>0</v>
      </c>
      <c r="CG150" s="45">
        <f t="shared" si="21"/>
        <v>0</v>
      </c>
      <c r="CH150" s="47"/>
    </row>
    <row r="151" spans="3:86" x14ac:dyDescent="0.3">
      <c r="C151" s="14" t="str">
        <f>'Short Term Rates'!C31</f>
        <v>Business Analyst</v>
      </c>
      <c r="D151" s="15" t="s">
        <v>174</v>
      </c>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44">
        <f t="shared" si="23"/>
        <v>0</v>
      </c>
      <c r="BZ151" s="44">
        <f t="shared" si="20"/>
        <v>0</v>
      </c>
      <c r="CA151" s="44">
        <f t="shared" si="20"/>
        <v>0</v>
      </c>
      <c r="CB151" s="44">
        <f t="shared" si="20"/>
        <v>0</v>
      </c>
      <c r="CC151" s="44">
        <f t="shared" si="20"/>
        <v>0</v>
      </c>
      <c r="CD151" s="44">
        <f t="shared" si="20"/>
        <v>0</v>
      </c>
      <c r="CE151" s="44">
        <f t="shared" si="20"/>
        <v>0</v>
      </c>
      <c r="CF151" s="44">
        <f t="shared" si="21"/>
        <v>0</v>
      </c>
      <c r="CG151" s="44">
        <f t="shared" si="21"/>
        <v>0</v>
      </c>
      <c r="CH151" s="47"/>
    </row>
    <row r="152" spans="3:86" x14ac:dyDescent="0.3">
      <c r="C152" s="13" t="str">
        <f>C151</f>
        <v>Business Analyst</v>
      </c>
      <c r="D152" s="11" t="s">
        <v>175</v>
      </c>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110">
        <f t="shared" si="23"/>
        <v>0</v>
      </c>
      <c r="BZ152" s="110">
        <f t="shared" si="20"/>
        <v>0</v>
      </c>
      <c r="CA152" s="110">
        <f t="shared" si="20"/>
        <v>0</v>
      </c>
      <c r="CB152" s="110">
        <f t="shared" si="20"/>
        <v>0</v>
      </c>
      <c r="CC152" s="110">
        <f t="shared" si="20"/>
        <v>0</v>
      </c>
      <c r="CD152" s="110">
        <f t="shared" si="20"/>
        <v>0</v>
      </c>
      <c r="CE152" s="110">
        <f t="shared" si="20"/>
        <v>0</v>
      </c>
      <c r="CF152" s="110">
        <f t="shared" si="21"/>
        <v>0</v>
      </c>
      <c r="CG152" s="110">
        <f t="shared" si="21"/>
        <v>0</v>
      </c>
      <c r="CH152" s="47"/>
    </row>
    <row r="153" spans="3:86" x14ac:dyDescent="0.3">
      <c r="C153" s="13" t="str">
        <f t="shared" ref="C153:C157" si="24">C152</f>
        <v>Business Analyst</v>
      </c>
      <c r="D153" s="11" t="s">
        <v>176</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110">
        <f t="shared" si="23"/>
        <v>0</v>
      </c>
      <c r="BZ153" s="110">
        <f t="shared" si="20"/>
        <v>0</v>
      </c>
      <c r="CA153" s="110">
        <f t="shared" si="20"/>
        <v>0</v>
      </c>
      <c r="CB153" s="110">
        <f t="shared" si="20"/>
        <v>0</v>
      </c>
      <c r="CC153" s="110">
        <f t="shared" si="20"/>
        <v>0</v>
      </c>
      <c r="CD153" s="110">
        <f t="shared" si="20"/>
        <v>0</v>
      </c>
      <c r="CE153" s="110">
        <f t="shared" si="20"/>
        <v>0</v>
      </c>
      <c r="CF153" s="110">
        <f t="shared" si="21"/>
        <v>0</v>
      </c>
      <c r="CG153" s="110">
        <f t="shared" si="21"/>
        <v>0</v>
      </c>
      <c r="CH153" s="47"/>
    </row>
    <row r="154" spans="3:86" x14ac:dyDescent="0.3">
      <c r="C154" s="13" t="str">
        <f t="shared" si="24"/>
        <v>Business Analyst</v>
      </c>
      <c r="D154" s="11" t="s">
        <v>115</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110">
        <f t="shared" si="23"/>
        <v>0</v>
      </c>
      <c r="BZ154" s="110">
        <f t="shared" si="20"/>
        <v>0</v>
      </c>
      <c r="CA154" s="110">
        <f t="shared" si="20"/>
        <v>0</v>
      </c>
      <c r="CB154" s="110">
        <f t="shared" si="20"/>
        <v>0</v>
      </c>
      <c r="CC154" s="110">
        <f t="shared" si="20"/>
        <v>0</v>
      </c>
      <c r="CD154" s="110">
        <f t="shared" si="20"/>
        <v>0</v>
      </c>
      <c r="CE154" s="110">
        <f t="shared" si="20"/>
        <v>0</v>
      </c>
      <c r="CF154" s="110">
        <f t="shared" si="21"/>
        <v>0</v>
      </c>
      <c r="CG154" s="110">
        <f t="shared" si="21"/>
        <v>0</v>
      </c>
      <c r="CH154" s="47"/>
    </row>
    <row r="155" spans="3:86" x14ac:dyDescent="0.3">
      <c r="C155" s="13" t="str">
        <f t="shared" si="24"/>
        <v>Business Analyst</v>
      </c>
      <c r="D155" s="11" t="s">
        <v>117</v>
      </c>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110">
        <f t="shared" si="23"/>
        <v>0</v>
      </c>
      <c r="BZ155" s="110">
        <f t="shared" si="20"/>
        <v>0</v>
      </c>
      <c r="CA155" s="110">
        <f t="shared" si="20"/>
        <v>0</v>
      </c>
      <c r="CB155" s="110">
        <f t="shared" si="20"/>
        <v>0</v>
      </c>
      <c r="CC155" s="110">
        <f t="shared" si="20"/>
        <v>0</v>
      </c>
      <c r="CD155" s="110">
        <f t="shared" si="20"/>
        <v>0</v>
      </c>
      <c r="CE155" s="110">
        <f t="shared" si="20"/>
        <v>0</v>
      </c>
      <c r="CF155" s="110">
        <f t="shared" si="21"/>
        <v>0</v>
      </c>
      <c r="CG155" s="110">
        <f t="shared" si="21"/>
        <v>0</v>
      </c>
      <c r="CH155" s="47"/>
    </row>
    <row r="156" spans="3:86" x14ac:dyDescent="0.3">
      <c r="C156" s="13" t="str">
        <f t="shared" si="24"/>
        <v>Business Analyst</v>
      </c>
      <c r="D156" s="11" t="s">
        <v>177</v>
      </c>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110">
        <f t="shared" si="23"/>
        <v>0</v>
      </c>
      <c r="BZ156" s="110">
        <f t="shared" si="20"/>
        <v>0</v>
      </c>
      <c r="CA156" s="110">
        <f t="shared" si="20"/>
        <v>0</v>
      </c>
      <c r="CB156" s="110">
        <f t="shared" si="20"/>
        <v>0</v>
      </c>
      <c r="CC156" s="110">
        <f t="shared" si="20"/>
        <v>0</v>
      </c>
      <c r="CD156" s="110">
        <f t="shared" si="20"/>
        <v>0</v>
      </c>
      <c r="CE156" s="110">
        <f t="shared" si="20"/>
        <v>0</v>
      </c>
      <c r="CF156" s="110">
        <f t="shared" si="21"/>
        <v>0</v>
      </c>
      <c r="CG156" s="110">
        <f t="shared" si="21"/>
        <v>0</v>
      </c>
      <c r="CH156" s="47"/>
    </row>
    <row r="157" spans="3:86" ht="16.2" thickBot="1" x14ac:dyDescent="0.35">
      <c r="C157" s="16" t="str">
        <f t="shared" si="24"/>
        <v>Business Analyst</v>
      </c>
      <c r="D157" s="17" t="s">
        <v>116</v>
      </c>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45">
        <f t="shared" si="23"/>
        <v>0</v>
      </c>
      <c r="BZ157" s="45">
        <f t="shared" si="20"/>
        <v>0</v>
      </c>
      <c r="CA157" s="45">
        <f t="shared" si="20"/>
        <v>0</v>
      </c>
      <c r="CB157" s="45">
        <f t="shared" si="20"/>
        <v>0</v>
      </c>
      <c r="CC157" s="45">
        <f t="shared" si="20"/>
        <v>0</v>
      </c>
      <c r="CD157" s="45">
        <f t="shared" si="20"/>
        <v>0</v>
      </c>
      <c r="CE157" s="45">
        <f t="shared" si="20"/>
        <v>0</v>
      </c>
      <c r="CF157" s="45">
        <f t="shared" si="21"/>
        <v>0</v>
      </c>
      <c r="CG157" s="45">
        <f t="shared" si="21"/>
        <v>0</v>
      </c>
      <c r="CH157" s="47"/>
    </row>
    <row r="158" spans="3:86" x14ac:dyDescent="0.3">
      <c r="C158" s="14" t="str">
        <f>'Short Term Rates'!C32</f>
        <v>Help Desk Analyst</v>
      </c>
      <c r="D158" s="15" t="s">
        <v>174</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44">
        <f t="shared" si="23"/>
        <v>0</v>
      </c>
      <c r="BZ158" s="44">
        <f t="shared" si="20"/>
        <v>0</v>
      </c>
      <c r="CA158" s="44">
        <f t="shared" si="20"/>
        <v>0</v>
      </c>
      <c r="CB158" s="44">
        <f t="shared" si="20"/>
        <v>0</v>
      </c>
      <c r="CC158" s="44">
        <f t="shared" si="20"/>
        <v>0</v>
      </c>
      <c r="CD158" s="44">
        <f t="shared" si="20"/>
        <v>0</v>
      </c>
      <c r="CE158" s="44">
        <f t="shared" si="20"/>
        <v>0</v>
      </c>
      <c r="CF158" s="44">
        <f t="shared" si="21"/>
        <v>0</v>
      </c>
      <c r="CG158" s="44">
        <f t="shared" si="21"/>
        <v>0</v>
      </c>
      <c r="CH158" s="47"/>
    </row>
    <row r="159" spans="3:86" x14ac:dyDescent="0.3">
      <c r="C159" s="13" t="str">
        <f>C158</f>
        <v>Help Desk Analyst</v>
      </c>
      <c r="D159" s="11" t="s">
        <v>175</v>
      </c>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110">
        <f t="shared" si="23"/>
        <v>0</v>
      </c>
      <c r="BZ159" s="110">
        <f t="shared" si="20"/>
        <v>0</v>
      </c>
      <c r="CA159" s="110">
        <f t="shared" si="20"/>
        <v>0</v>
      </c>
      <c r="CB159" s="110">
        <f t="shared" si="20"/>
        <v>0</v>
      </c>
      <c r="CC159" s="110">
        <f t="shared" si="20"/>
        <v>0</v>
      </c>
      <c r="CD159" s="110">
        <f t="shared" si="20"/>
        <v>0</v>
      </c>
      <c r="CE159" s="110">
        <f t="shared" si="20"/>
        <v>0</v>
      </c>
      <c r="CF159" s="110">
        <f t="shared" si="21"/>
        <v>0</v>
      </c>
      <c r="CG159" s="110">
        <f t="shared" si="21"/>
        <v>0</v>
      </c>
      <c r="CH159" s="47"/>
    </row>
    <row r="160" spans="3:86" x14ac:dyDescent="0.3">
      <c r="C160" s="13" t="str">
        <f t="shared" ref="C160:C164" si="25">C159</f>
        <v>Help Desk Analyst</v>
      </c>
      <c r="D160" s="11" t="s">
        <v>176</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110">
        <f t="shared" si="23"/>
        <v>0</v>
      </c>
      <c r="BZ160" s="110">
        <f t="shared" si="20"/>
        <v>0</v>
      </c>
      <c r="CA160" s="110">
        <f t="shared" si="20"/>
        <v>0</v>
      </c>
      <c r="CB160" s="110">
        <f t="shared" si="20"/>
        <v>0</v>
      </c>
      <c r="CC160" s="110">
        <f t="shared" si="20"/>
        <v>0</v>
      </c>
      <c r="CD160" s="110">
        <f t="shared" si="20"/>
        <v>0</v>
      </c>
      <c r="CE160" s="110">
        <f t="shared" si="20"/>
        <v>0</v>
      </c>
      <c r="CF160" s="110">
        <f t="shared" si="21"/>
        <v>0</v>
      </c>
      <c r="CG160" s="110">
        <f t="shared" si="21"/>
        <v>0</v>
      </c>
      <c r="CH160" s="47"/>
    </row>
    <row r="161" spans="3:86" x14ac:dyDescent="0.3">
      <c r="C161" s="13" t="str">
        <f t="shared" si="25"/>
        <v>Help Desk Analyst</v>
      </c>
      <c r="D161" s="11" t="s">
        <v>115</v>
      </c>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110">
        <f t="shared" si="23"/>
        <v>0</v>
      </c>
      <c r="BZ161" s="110">
        <f t="shared" si="23"/>
        <v>0</v>
      </c>
      <c r="CA161" s="110">
        <f t="shared" si="23"/>
        <v>0</v>
      </c>
      <c r="CB161" s="110">
        <f t="shared" si="23"/>
        <v>0</v>
      </c>
      <c r="CC161" s="110">
        <f t="shared" si="23"/>
        <v>0</v>
      </c>
      <c r="CD161" s="110">
        <f t="shared" si="23"/>
        <v>0</v>
      </c>
      <c r="CE161" s="110">
        <f t="shared" si="23"/>
        <v>0</v>
      </c>
      <c r="CF161" s="110">
        <f t="shared" si="21"/>
        <v>0</v>
      </c>
      <c r="CG161" s="110">
        <f t="shared" si="21"/>
        <v>0</v>
      </c>
      <c r="CH161" s="47"/>
    </row>
    <row r="162" spans="3:86" x14ac:dyDescent="0.3">
      <c r="C162" s="13" t="str">
        <f t="shared" si="25"/>
        <v>Help Desk Analyst</v>
      </c>
      <c r="D162" s="11" t="s">
        <v>117</v>
      </c>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110">
        <f t="shared" si="23"/>
        <v>0</v>
      </c>
      <c r="BZ162" s="110">
        <f t="shared" si="23"/>
        <v>0</v>
      </c>
      <c r="CA162" s="110">
        <f t="shared" si="23"/>
        <v>0</v>
      </c>
      <c r="CB162" s="110">
        <f t="shared" si="23"/>
        <v>0</v>
      </c>
      <c r="CC162" s="110">
        <f t="shared" si="23"/>
        <v>0</v>
      </c>
      <c r="CD162" s="110">
        <f t="shared" si="23"/>
        <v>0</v>
      </c>
      <c r="CE162" s="110">
        <f t="shared" si="23"/>
        <v>0</v>
      </c>
      <c r="CF162" s="110">
        <f t="shared" si="21"/>
        <v>0</v>
      </c>
      <c r="CG162" s="110">
        <f t="shared" si="21"/>
        <v>0</v>
      </c>
      <c r="CH162" s="47"/>
    </row>
    <row r="163" spans="3:86" x14ac:dyDescent="0.3">
      <c r="C163" s="13" t="str">
        <f t="shared" si="25"/>
        <v>Help Desk Analyst</v>
      </c>
      <c r="D163" s="11" t="s">
        <v>177</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110">
        <f t="shared" si="23"/>
        <v>0</v>
      </c>
      <c r="BZ163" s="110">
        <f t="shared" si="23"/>
        <v>0</v>
      </c>
      <c r="CA163" s="110">
        <f t="shared" si="23"/>
        <v>0</v>
      </c>
      <c r="CB163" s="110">
        <f t="shared" si="23"/>
        <v>0</v>
      </c>
      <c r="CC163" s="110">
        <f t="shared" si="23"/>
        <v>0</v>
      </c>
      <c r="CD163" s="110">
        <f t="shared" si="23"/>
        <v>0</v>
      </c>
      <c r="CE163" s="110">
        <f t="shared" si="23"/>
        <v>0</v>
      </c>
      <c r="CF163" s="110">
        <f t="shared" si="21"/>
        <v>0</v>
      </c>
      <c r="CG163" s="110">
        <f t="shared" si="21"/>
        <v>0</v>
      </c>
      <c r="CH163" s="47"/>
    </row>
    <row r="164" spans="3:86" ht="16.2" thickBot="1" x14ac:dyDescent="0.35">
      <c r="C164" s="16" t="str">
        <f t="shared" si="25"/>
        <v>Help Desk Analyst</v>
      </c>
      <c r="D164" s="17" t="s">
        <v>116</v>
      </c>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45">
        <f t="shared" si="23"/>
        <v>0</v>
      </c>
      <c r="BZ164" s="45">
        <f t="shared" si="23"/>
        <v>0</v>
      </c>
      <c r="CA164" s="45">
        <f t="shared" si="23"/>
        <v>0</v>
      </c>
      <c r="CB164" s="45">
        <f t="shared" si="23"/>
        <v>0</v>
      </c>
      <c r="CC164" s="45">
        <f t="shared" si="23"/>
        <v>0</v>
      </c>
      <c r="CD164" s="45">
        <f t="shared" si="23"/>
        <v>0</v>
      </c>
      <c r="CE164" s="45">
        <f t="shared" si="23"/>
        <v>0</v>
      </c>
      <c r="CF164" s="45">
        <f t="shared" si="21"/>
        <v>0</v>
      </c>
      <c r="CG164" s="45">
        <f t="shared" si="21"/>
        <v>0</v>
      </c>
      <c r="CH164" s="47"/>
    </row>
    <row r="165" spans="3:86" x14ac:dyDescent="0.3">
      <c r="C165" s="14" t="str">
        <f>'Short Term Rates'!C33</f>
        <v xml:space="preserve">Management Consultant </v>
      </c>
      <c r="D165" s="15" t="s">
        <v>174</v>
      </c>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44">
        <f t="shared" si="23"/>
        <v>0</v>
      </c>
      <c r="BZ165" s="44">
        <f t="shared" si="23"/>
        <v>0</v>
      </c>
      <c r="CA165" s="44">
        <f t="shared" si="23"/>
        <v>0</v>
      </c>
      <c r="CB165" s="44">
        <f t="shared" si="23"/>
        <v>0</v>
      </c>
      <c r="CC165" s="44">
        <f t="shared" si="23"/>
        <v>0</v>
      </c>
      <c r="CD165" s="44">
        <f t="shared" si="23"/>
        <v>0</v>
      </c>
      <c r="CE165" s="44">
        <f t="shared" si="23"/>
        <v>0</v>
      </c>
      <c r="CF165" s="44">
        <f t="shared" si="23"/>
        <v>0</v>
      </c>
      <c r="CG165" s="44">
        <f t="shared" si="23"/>
        <v>0</v>
      </c>
      <c r="CH165" s="47"/>
    </row>
    <row r="166" spans="3:86" x14ac:dyDescent="0.3">
      <c r="C166" s="13" t="str">
        <f>C165</f>
        <v xml:space="preserve">Management Consultant </v>
      </c>
      <c r="D166" s="11" t="s">
        <v>175</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110">
        <f t="shared" si="23"/>
        <v>0</v>
      </c>
      <c r="BZ166" s="110">
        <f t="shared" si="23"/>
        <v>0</v>
      </c>
      <c r="CA166" s="110">
        <f t="shared" si="23"/>
        <v>0</v>
      </c>
      <c r="CB166" s="110">
        <f t="shared" si="23"/>
        <v>0</v>
      </c>
      <c r="CC166" s="110">
        <f t="shared" si="23"/>
        <v>0</v>
      </c>
      <c r="CD166" s="110">
        <f t="shared" si="23"/>
        <v>0</v>
      </c>
      <c r="CE166" s="110">
        <f t="shared" si="23"/>
        <v>0</v>
      </c>
      <c r="CF166" s="110">
        <f t="shared" si="23"/>
        <v>0</v>
      </c>
      <c r="CG166" s="110">
        <f t="shared" si="23"/>
        <v>0</v>
      </c>
      <c r="CH166" s="47"/>
    </row>
    <row r="167" spans="3:86" x14ac:dyDescent="0.3">
      <c r="C167" s="13" t="str">
        <f t="shared" ref="C167:C171" si="26">C166</f>
        <v xml:space="preserve">Management Consultant </v>
      </c>
      <c r="D167" s="11" t="s">
        <v>176</v>
      </c>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110">
        <f t="shared" si="23"/>
        <v>0</v>
      </c>
      <c r="BZ167" s="110">
        <f t="shared" si="23"/>
        <v>0</v>
      </c>
      <c r="CA167" s="110">
        <f t="shared" si="23"/>
        <v>0</v>
      </c>
      <c r="CB167" s="110">
        <f t="shared" si="23"/>
        <v>0</v>
      </c>
      <c r="CC167" s="110">
        <f t="shared" si="23"/>
        <v>0</v>
      </c>
      <c r="CD167" s="110">
        <f t="shared" si="23"/>
        <v>0</v>
      </c>
      <c r="CE167" s="110">
        <f t="shared" si="23"/>
        <v>0</v>
      </c>
      <c r="CF167" s="110">
        <f t="shared" si="23"/>
        <v>0</v>
      </c>
      <c r="CG167" s="110">
        <f t="shared" si="23"/>
        <v>0</v>
      </c>
      <c r="CH167" s="47"/>
    </row>
    <row r="168" spans="3:86" x14ac:dyDescent="0.3">
      <c r="C168" s="13" t="str">
        <f t="shared" si="26"/>
        <v xml:space="preserve">Management Consultant </v>
      </c>
      <c r="D168" s="11" t="s">
        <v>115</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110">
        <f t="shared" si="23"/>
        <v>0</v>
      </c>
      <c r="BZ168" s="110">
        <f t="shared" si="23"/>
        <v>0</v>
      </c>
      <c r="CA168" s="110">
        <f t="shared" si="23"/>
        <v>0</v>
      </c>
      <c r="CB168" s="110">
        <f t="shared" si="23"/>
        <v>0</v>
      </c>
      <c r="CC168" s="110">
        <f t="shared" si="23"/>
        <v>0</v>
      </c>
      <c r="CD168" s="110">
        <f t="shared" si="23"/>
        <v>0</v>
      </c>
      <c r="CE168" s="110">
        <f t="shared" si="23"/>
        <v>0</v>
      </c>
      <c r="CF168" s="110">
        <f t="shared" si="23"/>
        <v>0</v>
      </c>
      <c r="CG168" s="110">
        <f t="shared" si="23"/>
        <v>0</v>
      </c>
      <c r="CH168" s="47"/>
    </row>
    <row r="169" spans="3:86" x14ac:dyDescent="0.3">
      <c r="C169" s="13" t="str">
        <f t="shared" si="26"/>
        <v xml:space="preserve">Management Consultant </v>
      </c>
      <c r="D169" s="11" t="s">
        <v>117</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110">
        <f t="shared" si="23"/>
        <v>0</v>
      </c>
      <c r="BZ169" s="110">
        <f t="shared" si="23"/>
        <v>0</v>
      </c>
      <c r="CA169" s="110">
        <f t="shared" si="23"/>
        <v>0</v>
      </c>
      <c r="CB169" s="110">
        <f t="shared" si="23"/>
        <v>0</v>
      </c>
      <c r="CC169" s="110">
        <f t="shared" si="23"/>
        <v>0</v>
      </c>
      <c r="CD169" s="110">
        <f t="shared" si="23"/>
        <v>0</v>
      </c>
      <c r="CE169" s="110">
        <f t="shared" si="23"/>
        <v>0</v>
      </c>
      <c r="CF169" s="110">
        <f t="shared" si="23"/>
        <v>0</v>
      </c>
      <c r="CG169" s="110">
        <f t="shared" si="23"/>
        <v>0</v>
      </c>
      <c r="CH169" s="47"/>
    </row>
    <row r="170" spans="3:86" x14ac:dyDescent="0.3">
      <c r="C170" s="13" t="str">
        <f t="shared" si="26"/>
        <v xml:space="preserve">Management Consultant </v>
      </c>
      <c r="D170" s="11" t="s">
        <v>177</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110">
        <f t="shared" si="23"/>
        <v>0</v>
      </c>
      <c r="BZ170" s="110">
        <f t="shared" si="23"/>
        <v>0</v>
      </c>
      <c r="CA170" s="110">
        <f t="shared" si="23"/>
        <v>0</v>
      </c>
      <c r="CB170" s="110">
        <f t="shared" si="23"/>
        <v>0</v>
      </c>
      <c r="CC170" s="110">
        <f t="shared" si="23"/>
        <v>0</v>
      </c>
      <c r="CD170" s="110">
        <f t="shared" si="23"/>
        <v>0</v>
      </c>
      <c r="CE170" s="110">
        <f t="shared" si="23"/>
        <v>0</v>
      </c>
      <c r="CF170" s="110">
        <f t="shared" si="23"/>
        <v>0</v>
      </c>
      <c r="CG170" s="110">
        <f t="shared" si="23"/>
        <v>0</v>
      </c>
      <c r="CH170" s="47"/>
    </row>
    <row r="171" spans="3:86" ht="16.2" thickBot="1" x14ac:dyDescent="0.35">
      <c r="C171" s="16" t="str">
        <f t="shared" si="26"/>
        <v xml:space="preserve">Management Consultant </v>
      </c>
      <c r="D171" s="17" t="s">
        <v>116</v>
      </c>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45">
        <f t="shared" si="23"/>
        <v>0</v>
      </c>
      <c r="BZ171" s="45">
        <f t="shared" si="23"/>
        <v>0</v>
      </c>
      <c r="CA171" s="45">
        <f t="shared" si="23"/>
        <v>0</v>
      </c>
      <c r="CB171" s="45">
        <f t="shared" si="23"/>
        <v>0</v>
      </c>
      <c r="CC171" s="45">
        <f t="shared" si="23"/>
        <v>0</v>
      </c>
      <c r="CD171" s="45">
        <f t="shared" si="23"/>
        <v>0</v>
      </c>
      <c r="CE171" s="45">
        <f t="shared" si="23"/>
        <v>0</v>
      </c>
      <c r="CF171" s="45">
        <f t="shared" si="23"/>
        <v>0</v>
      </c>
      <c r="CG171" s="45">
        <f t="shared" si="23"/>
        <v>0</v>
      </c>
      <c r="CH171" s="47"/>
    </row>
    <row r="172" spans="3:86" x14ac:dyDescent="0.3">
      <c r="C172" s="14" t="str">
        <f>'Short Term Rates'!C34</f>
        <v>Project Manager</v>
      </c>
      <c r="D172" s="15" t="s">
        <v>174</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44">
        <f t="shared" si="23"/>
        <v>0</v>
      </c>
      <c r="BZ172" s="44">
        <f t="shared" si="23"/>
        <v>0</v>
      </c>
      <c r="CA172" s="44">
        <f t="shared" si="23"/>
        <v>0</v>
      </c>
      <c r="CB172" s="44">
        <f t="shared" si="23"/>
        <v>0</v>
      </c>
      <c r="CC172" s="44">
        <f t="shared" si="23"/>
        <v>0</v>
      </c>
      <c r="CD172" s="44">
        <f t="shared" si="23"/>
        <v>0</v>
      </c>
      <c r="CE172" s="44">
        <f t="shared" si="23"/>
        <v>0</v>
      </c>
      <c r="CF172" s="44">
        <f t="shared" si="23"/>
        <v>0</v>
      </c>
      <c r="CG172" s="44">
        <f t="shared" si="23"/>
        <v>0</v>
      </c>
      <c r="CH172" s="47"/>
    </row>
    <row r="173" spans="3:86" x14ac:dyDescent="0.3">
      <c r="C173" s="13" t="str">
        <f>C172</f>
        <v>Project Manager</v>
      </c>
      <c r="D173" s="11" t="s">
        <v>175</v>
      </c>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110">
        <f t="shared" si="23"/>
        <v>0</v>
      </c>
      <c r="BZ173" s="110">
        <f t="shared" si="23"/>
        <v>0</v>
      </c>
      <c r="CA173" s="110">
        <f t="shared" si="23"/>
        <v>0</v>
      </c>
      <c r="CB173" s="110">
        <f t="shared" si="23"/>
        <v>0</v>
      </c>
      <c r="CC173" s="110">
        <f t="shared" si="23"/>
        <v>0</v>
      </c>
      <c r="CD173" s="110">
        <f t="shared" si="23"/>
        <v>0</v>
      </c>
      <c r="CE173" s="110">
        <f t="shared" si="23"/>
        <v>0</v>
      </c>
      <c r="CF173" s="110">
        <f t="shared" si="23"/>
        <v>0</v>
      </c>
      <c r="CG173" s="110">
        <f t="shared" si="23"/>
        <v>0</v>
      </c>
      <c r="CH173" s="47"/>
    </row>
    <row r="174" spans="3:86" x14ac:dyDescent="0.3">
      <c r="C174" s="13" t="str">
        <f t="shared" ref="C174:C178" si="27">C173</f>
        <v>Project Manager</v>
      </c>
      <c r="D174" s="11" t="s">
        <v>176</v>
      </c>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110">
        <f t="shared" si="23"/>
        <v>0</v>
      </c>
      <c r="BZ174" s="110">
        <f t="shared" si="23"/>
        <v>0</v>
      </c>
      <c r="CA174" s="110">
        <f t="shared" si="23"/>
        <v>0</v>
      </c>
      <c r="CB174" s="110">
        <f t="shared" si="23"/>
        <v>0</v>
      </c>
      <c r="CC174" s="110">
        <f t="shared" si="23"/>
        <v>0</v>
      </c>
      <c r="CD174" s="110">
        <f t="shared" si="23"/>
        <v>0</v>
      </c>
      <c r="CE174" s="110">
        <f t="shared" si="23"/>
        <v>0</v>
      </c>
      <c r="CF174" s="110">
        <f t="shared" si="23"/>
        <v>0</v>
      </c>
      <c r="CG174" s="110">
        <f t="shared" si="23"/>
        <v>0</v>
      </c>
      <c r="CH174" s="47"/>
    </row>
    <row r="175" spans="3:86" x14ac:dyDescent="0.3">
      <c r="C175" s="13" t="str">
        <f t="shared" si="27"/>
        <v>Project Manager</v>
      </c>
      <c r="D175" s="11" t="s">
        <v>115</v>
      </c>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110">
        <f t="shared" si="23"/>
        <v>0</v>
      </c>
      <c r="BZ175" s="110">
        <f t="shared" si="23"/>
        <v>0</v>
      </c>
      <c r="CA175" s="110">
        <f t="shared" si="23"/>
        <v>0</v>
      </c>
      <c r="CB175" s="110">
        <f t="shared" si="23"/>
        <v>0</v>
      </c>
      <c r="CC175" s="110">
        <f t="shared" si="23"/>
        <v>0</v>
      </c>
      <c r="CD175" s="110">
        <f t="shared" si="23"/>
        <v>0</v>
      </c>
      <c r="CE175" s="110">
        <f t="shared" si="23"/>
        <v>0</v>
      </c>
      <c r="CF175" s="110">
        <f t="shared" si="23"/>
        <v>0</v>
      </c>
      <c r="CG175" s="110">
        <f t="shared" si="23"/>
        <v>0</v>
      </c>
      <c r="CH175" s="47"/>
    </row>
    <row r="176" spans="3:86" x14ac:dyDescent="0.3">
      <c r="C176" s="13" t="str">
        <f t="shared" si="27"/>
        <v>Project Manager</v>
      </c>
      <c r="D176" s="11" t="s">
        <v>117</v>
      </c>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110">
        <f t="shared" si="23"/>
        <v>0</v>
      </c>
      <c r="BZ176" s="110">
        <f t="shared" si="23"/>
        <v>0</v>
      </c>
      <c r="CA176" s="110">
        <f t="shared" si="23"/>
        <v>0</v>
      </c>
      <c r="CB176" s="110">
        <f t="shared" si="23"/>
        <v>0</v>
      </c>
      <c r="CC176" s="110">
        <f t="shared" si="23"/>
        <v>0</v>
      </c>
      <c r="CD176" s="110">
        <f t="shared" si="23"/>
        <v>0</v>
      </c>
      <c r="CE176" s="110">
        <f t="shared" si="23"/>
        <v>0</v>
      </c>
      <c r="CF176" s="110">
        <f t="shared" si="23"/>
        <v>0</v>
      </c>
      <c r="CG176" s="110">
        <f t="shared" si="23"/>
        <v>0</v>
      </c>
      <c r="CH176" s="47"/>
    </row>
    <row r="177" spans="3:86" x14ac:dyDescent="0.3">
      <c r="C177" s="13" t="str">
        <f t="shared" si="27"/>
        <v>Project Manager</v>
      </c>
      <c r="D177" s="11" t="s">
        <v>177</v>
      </c>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110">
        <f t="shared" si="23"/>
        <v>0</v>
      </c>
      <c r="BZ177" s="110">
        <f t="shared" si="23"/>
        <v>0</v>
      </c>
      <c r="CA177" s="110">
        <f t="shared" si="23"/>
        <v>0</v>
      </c>
      <c r="CB177" s="110">
        <f t="shared" si="23"/>
        <v>0</v>
      </c>
      <c r="CC177" s="110">
        <f t="shared" si="23"/>
        <v>0</v>
      </c>
      <c r="CD177" s="110">
        <f t="shared" si="23"/>
        <v>0</v>
      </c>
      <c r="CE177" s="110">
        <f t="shared" si="23"/>
        <v>0</v>
      </c>
      <c r="CF177" s="110">
        <f t="shared" si="23"/>
        <v>0</v>
      </c>
      <c r="CG177" s="110">
        <f t="shared" si="23"/>
        <v>0</v>
      </c>
      <c r="CH177" s="47"/>
    </row>
    <row r="178" spans="3:86" ht="16.2" thickBot="1" x14ac:dyDescent="0.35">
      <c r="C178" s="16" t="str">
        <f t="shared" si="27"/>
        <v>Project Manager</v>
      </c>
      <c r="D178" s="17" t="s">
        <v>116</v>
      </c>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45">
        <f t="shared" ref="BY178:CG192" si="28">SUMIFS($E178:$BX178, $E$9:$BX$9,BY$9, $E$10:$BX$10, BY$10)</f>
        <v>0</v>
      </c>
      <c r="BZ178" s="45">
        <f t="shared" si="28"/>
        <v>0</v>
      </c>
      <c r="CA178" s="45">
        <f t="shared" si="28"/>
        <v>0</v>
      </c>
      <c r="CB178" s="45">
        <f t="shared" si="28"/>
        <v>0</v>
      </c>
      <c r="CC178" s="45">
        <f t="shared" si="28"/>
        <v>0</v>
      </c>
      <c r="CD178" s="45">
        <f t="shared" si="28"/>
        <v>0</v>
      </c>
      <c r="CE178" s="45">
        <f t="shared" si="28"/>
        <v>0</v>
      </c>
      <c r="CF178" s="45">
        <f t="shared" si="28"/>
        <v>0</v>
      </c>
      <c r="CG178" s="45">
        <f t="shared" si="28"/>
        <v>0</v>
      </c>
      <c r="CH178" s="47"/>
    </row>
    <row r="179" spans="3:86" x14ac:dyDescent="0.3">
      <c r="C179" s="14" t="str">
        <f>'Short Term Rates'!C35</f>
        <v xml:space="preserve">Systems/Technical Analyst </v>
      </c>
      <c r="D179" s="15" t="s">
        <v>174</v>
      </c>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44">
        <f t="shared" si="28"/>
        <v>0</v>
      </c>
      <c r="BZ179" s="44">
        <f t="shared" si="28"/>
        <v>0</v>
      </c>
      <c r="CA179" s="44">
        <f t="shared" si="28"/>
        <v>0</v>
      </c>
      <c r="CB179" s="44">
        <f t="shared" si="28"/>
        <v>0</v>
      </c>
      <c r="CC179" s="44">
        <f t="shared" si="28"/>
        <v>0</v>
      </c>
      <c r="CD179" s="44">
        <f t="shared" si="28"/>
        <v>0</v>
      </c>
      <c r="CE179" s="44">
        <f t="shared" si="28"/>
        <v>0</v>
      </c>
      <c r="CF179" s="44">
        <f t="shared" si="28"/>
        <v>0</v>
      </c>
      <c r="CG179" s="44">
        <f t="shared" si="28"/>
        <v>0</v>
      </c>
      <c r="CH179" s="47"/>
    </row>
    <row r="180" spans="3:86" x14ac:dyDescent="0.3">
      <c r="C180" s="13" t="str">
        <f>C179</f>
        <v xml:space="preserve">Systems/Technical Analyst </v>
      </c>
      <c r="D180" s="11" t="s">
        <v>175</v>
      </c>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110">
        <f t="shared" si="28"/>
        <v>0</v>
      </c>
      <c r="BZ180" s="110">
        <f t="shared" si="28"/>
        <v>0</v>
      </c>
      <c r="CA180" s="110">
        <f t="shared" si="28"/>
        <v>0</v>
      </c>
      <c r="CB180" s="110">
        <f t="shared" si="28"/>
        <v>0</v>
      </c>
      <c r="CC180" s="110">
        <f t="shared" si="28"/>
        <v>0</v>
      </c>
      <c r="CD180" s="110">
        <f t="shared" si="28"/>
        <v>0</v>
      </c>
      <c r="CE180" s="110">
        <f t="shared" si="28"/>
        <v>0</v>
      </c>
      <c r="CF180" s="110">
        <f t="shared" si="28"/>
        <v>0</v>
      </c>
      <c r="CG180" s="110">
        <f t="shared" si="28"/>
        <v>0</v>
      </c>
      <c r="CH180" s="47"/>
    </row>
    <row r="181" spans="3:86" x14ac:dyDescent="0.3">
      <c r="C181" s="13" t="str">
        <f t="shared" ref="C181:C185" si="29">C180</f>
        <v xml:space="preserve">Systems/Technical Analyst </v>
      </c>
      <c r="D181" s="11" t="s">
        <v>176</v>
      </c>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110">
        <f t="shared" si="28"/>
        <v>0</v>
      </c>
      <c r="BZ181" s="110">
        <f t="shared" si="28"/>
        <v>0</v>
      </c>
      <c r="CA181" s="110">
        <f t="shared" si="28"/>
        <v>0</v>
      </c>
      <c r="CB181" s="110">
        <f t="shared" si="28"/>
        <v>0</v>
      </c>
      <c r="CC181" s="110">
        <f t="shared" si="28"/>
        <v>0</v>
      </c>
      <c r="CD181" s="110">
        <f t="shared" si="28"/>
        <v>0</v>
      </c>
      <c r="CE181" s="110">
        <f t="shared" si="28"/>
        <v>0</v>
      </c>
      <c r="CF181" s="110">
        <f t="shared" si="28"/>
        <v>0</v>
      </c>
      <c r="CG181" s="110">
        <f t="shared" si="28"/>
        <v>0</v>
      </c>
      <c r="CH181" s="47"/>
    </row>
    <row r="182" spans="3:86" x14ac:dyDescent="0.3">
      <c r="C182" s="13" t="str">
        <f t="shared" si="29"/>
        <v xml:space="preserve">Systems/Technical Analyst </v>
      </c>
      <c r="D182" s="11" t="s">
        <v>115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110">
        <f t="shared" si="28"/>
        <v>0</v>
      </c>
      <c r="BZ182" s="110">
        <f t="shared" si="28"/>
        <v>0</v>
      </c>
      <c r="CA182" s="110">
        <f t="shared" si="28"/>
        <v>0</v>
      </c>
      <c r="CB182" s="110">
        <f t="shared" si="28"/>
        <v>0</v>
      </c>
      <c r="CC182" s="110">
        <f t="shared" si="28"/>
        <v>0</v>
      </c>
      <c r="CD182" s="110">
        <f t="shared" si="28"/>
        <v>0</v>
      </c>
      <c r="CE182" s="110">
        <f t="shared" si="28"/>
        <v>0</v>
      </c>
      <c r="CF182" s="110">
        <f t="shared" si="28"/>
        <v>0</v>
      </c>
      <c r="CG182" s="110">
        <f t="shared" si="28"/>
        <v>0</v>
      </c>
      <c r="CH182" s="47"/>
    </row>
    <row r="183" spans="3:86" x14ac:dyDescent="0.3">
      <c r="C183" s="13" t="str">
        <f t="shared" si="29"/>
        <v xml:space="preserve">Systems/Technical Analyst </v>
      </c>
      <c r="D183" s="11" t="s">
        <v>117</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110">
        <f t="shared" si="28"/>
        <v>0</v>
      </c>
      <c r="BZ183" s="110">
        <f t="shared" si="28"/>
        <v>0</v>
      </c>
      <c r="CA183" s="110">
        <f t="shared" si="28"/>
        <v>0</v>
      </c>
      <c r="CB183" s="110">
        <f t="shared" si="28"/>
        <v>0</v>
      </c>
      <c r="CC183" s="110">
        <f t="shared" si="28"/>
        <v>0</v>
      </c>
      <c r="CD183" s="110">
        <f t="shared" si="28"/>
        <v>0</v>
      </c>
      <c r="CE183" s="110">
        <f t="shared" si="28"/>
        <v>0</v>
      </c>
      <c r="CF183" s="110">
        <f t="shared" si="28"/>
        <v>0</v>
      </c>
      <c r="CG183" s="110">
        <f t="shared" si="28"/>
        <v>0</v>
      </c>
      <c r="CH183" s="47"/>
    </row>
    <row r="184" spans="3:86" x14ac:dyDescent="0.3">
      <c r="C184" s="13" t="str">
        <f t="shared" si="29"/>
        <v xml:space="preserve">Systems/Technical Analyst </v>
      </c>
      <c r="D184" s="11" t="s">
        <v>177</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110">
        <f t="shared" si="28"/>
        <v>0</v>
      </c>
      <c r="BZ184" s="110">
        <f t="shared" si="28"/>
        <v>0</v>
      </c>
      <c r="CA184" s="110">
        <f t="shared" si="28"/>
        <v>0</v>
      </c>
      <c r="CB184" s="110">
        <f t="shared" si="28"/>
        <v>0</v>
      </c>
      <c r="CC184" s="110">
        <f t="shared" si="28"/>
        <v>0</v>
      </c>
      <c r="CD184" s="110">
        <f t="shared" si="28"/>
        <v>0</v>
      </c>
      <c r="CE184" s="110">
        <f t="shared" si="28"/>
        <v>0</v>
      </c>
      <c r="CF184" s="110">
        <f t="shared" si="28"/>
        <v>0</v>
      </c>
      <c r="CG184" s="110">
        <f t="shared" si="28"/>
        <v>0</v>
      </c>
      <c r="CH184" s="47"/>
    </row>
    <row r="185" spans="3:86" ht="16.2" thickBot="1" x14ac:dyDescent="0.35">
      <c r="C185" s="16" t="str">
        <f t="shared" si="29"/>
        <v xml:space="preserve">Systems/Technical Analyst </v>
      </c>
      <c r="D185" s="17" t="s">
        <v>116</v>
      </c>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45">
        <f t="shared" si="28"/>
        <v>0</v>
      </c>
      <c r="BZ185" s="45">
        <f t="shared" si="28"/>
        <v>0</v>
      </c>
      <c r="CA185" s="45">
        <f t="shared" si="28"/>
        <v>0</v>
      </c>
      <c r="CB185" s="45">
        <f t="shared" si="28"/>
        <v>0</v>
      </c>
      <c r="CC185" s="45">
        <f t="shared" si="28"/>
        <v>0</v>
      </c>
      <c r="CD185" s="45">
        <f t="shared" si="28"/>
        <v>0</v>
      </c>
      <c r="CE185" s="45">
        <f t="shared" si="28"/>
        <v>0</v>
      </c>
      <c r="CF185" s="45">
        <f t="shared" si="28"/>
        <v>0</v>
      </c>
      <c r="CG185" s="45">
        <f t="shared" si="28"/>
        <v>0</v>
      </c>
      <c r="CH185" s="47"/>
    </row>
    <row r="186" spans="3:86" x14ac:dyDescent="0.3">
      <c r="C186" s="14" t="str">
        <f>'Short Term Rates'!C36</f>
        <v>Tester</v>
      </c>
      <c r="D186" s="15" t="s">
        <v>174</v>
      </c>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44">
        <f t="shared" si="28"/>
        <v>0</v>
      </c>
      <c r="BZ186" s="44">
        <f t="shared" si="28"/>
        <v>0</v>
      </c>
      <c r="CA186" s="44">
        <f t="shared" si="28"/>
        <v>0</v>
      </c>
      <c r="CB186" s="44">
        <f t="shared" si="28"/>
        <v>0</v>
      </c>
      <c r="CC186" s="44">
        <f t="shared" si="28"/>
        <v>0</v>
      </c>
      <c r="CD186" s="44">
        <f t="shared" si="28"/>
        <v>0</v>
      </c>
      <c r="CE186" s="44">
        <f t="shared" si="28"/>
        <v>0</v>
      </c>
      <c r="CF186" s="44">
        <f t="shared" si="28"/>
        <v>0</v>
      </c>
      <c r="CG186" s="44">
        <f t="shared" si="28"/>
        <v>0</v>
      </c>
      <c r="CH186" s="47"/>
    </row>
    <row r="187" spans="3:86" x14ac:dyDescent="0.3">
      <c r="C187" s="13" t="str">
        <f>C186</f>
        <v>Tester</v>
      </c>
      <c r="D187" s="11" t="s">
        <v>175</v>
      </c>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110">
        <f t="shared" si="28"/>
        <v>0</v>
      </c>
      <c r="BZ187" s="110">
        <f t="shared" si="28"/>
        <v>0</v>
      </c>
      <c r="CA187" s="110">
        <f t="shared" si="28"/>
        <v>0</v>
      </c>
      <c r="CB187" s="110">
        <f t="shared" si="28"/>
        <v>0</v>
      </c>
      <c r="CC187" s="110">
        <f t="shared" si="28"/>
        <v>0</v>
      </c>
      <c r="CD187" s="110">
        <f t="shared" si="28"/>
        <v>0</v>
      </c>
      <c r="CE187" s="110">
        <f t="shared" si="28"/>
        <v>0</v>
      </c>
      <c r="CF187" s="110">
        <f t="shared" si="28"/>
        <v>0</v>
      </c>
      <c r="CG187" s="110">
        <f t="shared" si="28"/>
        <v>0</v>
      </c>
      <c r="CH187" s="47"/>
    </row>
    <row r="188" spans="3:86" x14ac:dyDescent="0.3">
      <c r="C188" s="13" t="str">
        <f t="shared" ref="C188:C192" si="30">C187</f>
        <v>Tester</v>
      </c>
      <c r="D188" s="11" t="s">
        <v>176</v>
      </c>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110">
        <f t="shared" si="28"/>
        <v>0</v>
      </c>
      <c r="BZ188" s="110">
        <f t="shared" si="28"/>
        <v>0</v>
      </c>
      <c r="CA188" s="110">
        <f t="shared" si="28"/>
        <v>0</v>
      </c>
      <c r="CB188" s="110">
        <f t="shared" si="28"/>
        <v>0</v>
      </c>
      <c r="CC188" s="110">
        <f t="shared" si="28"/>
        <v>0</v>
      </c>
      <c r="CD188" s="110">
        <f t="shared" si="28"/>
        <v>0</v>
      </c>
      <c r="CE188" s="110">
        <f t="shared" si="28"/>
        <v>0</v>
      </c>
      <c r="CF188" s="110">
        <f t="shared" si="28"/>
        <v>0</v>
      </c>
      <c r="CG188" s="110">
        <f t="shared" si="28"/>
        <v>0</v>
      </c>
      <c r="CH188" s="47"/>
    </row>
    <row r="189" spans="3:86" x14ac:dyDescent="0.3">
      <c r="C189" s="13" t="str">
        <f t="shared" si="30"/>
        <v>Tester</v>
      </c>
      <c r="D189" s="11" t="s">
        <v>115</v>
      </c>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110">
        <f t="shared" si="28"/>
        <v>0</v>
      </c>
      <c r="BZ189" s="110">
        <f t="shared" si="28"/>
        <v>0</v>
      </c>
      <c r="CA189" s="110">
        <f t="shared" si="28"/>
        <v>0</v>
      </c>
      <c r="CB189" s="110">
        <f t="shared" si="28"/>
        <v>0</v>
      </c>
      <c r="CC189" s="110">
        <f t="shared" si="28"/>
        <v>0</v>
      </c>
      <c r="CD189" s="110">
        <f t="shared" si="28"/>
        <v>0</v>
      </c>
      <c r="CE189" s="110">
        <f t="shared" si="28"/>
        <v>0</v>
      </c>
      <c r="CF189" s="110">
        <f t="shared" si="28"/>
        <v>0</v>
      </c>
      <c r="CG189" s="110">
        <f t="shared" si="28"/>
        <v>0</v>
      </c>
      <c r="CH189" s="47"/>
    </row>
    <row r="190" spans="3:86" x14ac:dyDescent="0.3">
      <c r="C190" s="13" t="str">
        <f t="shared" si="30"/>
        <v>Tester</v>
      </c>
      <c r="D190" s="11" t="s">
        <v>117</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110">
        <f t="shared" si="28"/>
        <v>0</v>
      </c>
      <c r="BZ190" s="110">
        <f t="shared" si="28"/>
        <v>0</v>
      </c>
      <c r="CA190" s="110">
        <f t="shared" si="28"/>
        <v>0</v>
      </c>
      <c r="CB190" s="110">
        <f t="shared" si="28"/>
        <v>0</v>
      </c>
      <c r="CC190" s="110">
        <f t="shared" si="28"/>
        <v>0</v>
      </c>
      <c r="CD190" s="110">
        <f t="shared" si="28"/>
        <v>0</v>
      </c>
      <c r="CE190" s="110">
        <f t="shared" si="28"/>
        <v>0</v>
      </c>
      <c r="CF190" s="110">
        <f t="shared" si="28"/>
        <v>0</v>
      </c>
      <c r="CG190" s="110">
        <f t="shared" si="28"/>
        <v>0</v>
      </c>
      <c r="CH190" s="47"/>
    </row>
    <row r="191" spans="3:86" x14ac:dyDescent="0.3">
      <c r="C191" s="13" t="str">
        <f t="shared" si="30"/>
        <v>Tester</v>
      </c>
      <c r="D191" s="11" t="s">
        <v>177</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110">
        <f t="shared" si="28"/>
        <v>0</v>
      </c>
      <c r="BZ191" s="110">
        <f t="shared" si="28"/>
        <v>0</v>
      </c>
      <c r="CA191" s="110">
        <f t="shared" si="28"/>
        <v>0</v>
      </c>
      <c r="CB191" s="110">
        <f t="shared" si="28"/>
        <v>0</v>
      </c>
      <c r="CC191" s="110">
        <f t="shared" si="28"/>
        <v>0</v>
      </c>
      <c r="CD191" s="110">
        <f t="shared" si="28"/>
        <v>0</v>
      </c>
      <c r="CE191" s="110">
        <f t="shared" si="28"/>
        <v>0</v>
      </c>
      <c r="CF191" s="110">
        <f t="shared" si="28"/>
        <v>0</v>
      </c>
      <c r="CG191" s="110">
        <f t="shared" si="28"/>
        <v>0</v>
      </c>
      <c r="CH191" s="47"/>
    </row>
    <row r="192" spans="3:86" ht="16.2" thickBot="1" x14ac:dyDescent="0.35">
      <c r="C192" s="16" t="str">
        <f t="shared" si="30"/>
        <v>Tester</v>
      </c>
      <c r="D192" s="17" t="s">
        <v>116</v>
      </c>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45">
        <f t="shared" si="28"/>
        <v>0</v>
      </c>
      <c r="BZ192" s="45">
        <f t="shared" si="28"/>
        <v>0</v>
      </c>
      <c r="CA192" s="45">
        <f t="shared" si="28"/>
        <v>0</v>
      </c>
      <c r="CB192" s="45">
        <f t="shared" si="28"/>
        <v>0</v>
      </c>
      <c r="CC192" s="45">
        <f t="shared" si="28"/>
        <v>0</v>
      </c>
      <c r="CD192" s="45">
        <f t="shared" si="28"/>
        <v>0</v>
      </c>
      <c r="CE192" s="45">
        <f t="shared" si="28"/>
        <v>0</v>
      </c>
      <c r="CF192" s="45">
        <f t="shared" si="28"/>
        <v>0</v>
      </c>
      <c r="CG192" s="45">
        <f t="shared" si="28"/>
        <v>0</v>
      </c>
      <c r="CH192" s="47"/>
    </row>
    <row r="193" spans="3:86" x14ac:dyDescent="0.3">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47"/>
    </row>
    <row r="194" spans="3:86" s="65" customFormat="1" x14ac:dyDescent="0.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row>
    <row r="195" spans="3:86" s="65" customFormat="1" x14ac:dyDescent="0.3">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row>
  </sheetData>
  <mergeCells count="3610">
    <mergeCell ref="C8:C10"/>
    <mergeCell ref="BM143:BO143"/>
    <mergeCell ref="BP143:BR143"/>
    <mergeCell ref="BS143:BU143"/>
    <mergeCell ref="BV143:BX143"/>
    <mergeCell ref="BY143:CA143"/>
    <mergeCell ref="CB143:CD143"/>
    <mergeCell ref="AU143:AW143"/>
    <mergeCell ref="AX143:AZ143"/>
    <mergeCell ref="BA143:BC143"/>
    <mergeCell ref="BD143:BF143"/>
    <mergeCell ref="BG143:BI143"/>
    <mergeCell ref="BJ143:BL143"/>
    <mergeCell ref="AC143:AE143"/>
    <mergeCell ref="AF143:AH143"/>
    <mergeCell ref="AI143:AK143"/>
    <mergeCell ref="AL143:AN143"/>
    <mergeCell ref="AO143:AQ143"/>
    <mergeCell ref="AR143:AT143"/>
    <mergeCell ref="CB142:CD142"/>
    <mergeCell ref="Q142:S142"/>
    <mergeCell ref="T142:V142"/>
    <mergeCell ref="W142:Y142"/>
    <mergeCell ref="BG141:BI141"/>
    <mergeCell ref="BJ141:BL141"/>
    <mergeCell ref="BM141:BO141"/>
    <mergeCell ref="BP141:BR141"/>
    <mergeCell ref="BS141:BU141"/>
    <mergeCell ref="BV141:BX141"/>
    <mergeCell ref="AO141:AQ141"/>
    <mergeCell ref="AR141:AT141"/>
    <mergeCell ref="AU141:AW141"/>
    <mergeCell ref="CE142:CG142"/>
    <mergeCell ref="E143:G143"/>
    <mergeCell ref="H143:J143"/>
    <mergeCell ref="K143:M143"/>
    <mergeCell ref="N143:P143"/>
    <mergeCell ref="Q143:S143"/>
    <mergeCell ref="T143:V143"/>
    <mergeCell ref="W143:Y143"/>
    <mergeCell ref="Z143:AB143"/>
    <mergeCell ref="BJ142:BL142"/>
    <mergeCell ref="BM142:BO142"/>
    <mergeCell ref="BP142:BR142"/>
    <mergeCell ref="BS142:BU142"/>
    <mergeCell ref="BV142:BX142"/>
    <mergeCell ref="BY142:CA142"/>
    <mergeCell ref="AR142:AT142"/>
    <mergeCell ref="AU142:AW142"/>
    <mergeCell ref="AX142:AZ142"/>
    <mergeCell ref="BA142:BC142"/>
    <mergeCell ref="BD142:BF142"/>
    <mergeCell ref="BG142:BI142"/>
    <mergeCell ref="Z142:AB142"/>
    <mergeCell ref="AC142:AE142"/>
    <mergeCell ref="AF142:AH142"/>
    <mergeCell ref="AI142:AK142"/>
    <mergeCell ref="AL142:AN142"/>
    <mergeCell ref="AO142:AQ142"/>
    <mergeCell ref="CE143:CG143"/>
    <mergeCell ref="E142:G142"/>
    <mergeCell ref="H142:J142"/>
    <mergeCell ref="K142:M142"/>
    <mergeCell ref="N142:P142"/>
    <mergeCell ref="W141:Y141"/>
    <mergeCell ref="Z141:AB141"/>
    <mergeCell ref="AC141:AE141"/>
    <mergeCell ref="AF141:AH141"/>
    <mergeCell ref="AI141:AK141"/>
    <mergeCell ref="AL141:AN141"/>
    <mergeCell ref="E141:G141"/>
    <mergeCell ref="H141:J141"/>
    <mergeCell ref="K141:M141"/>
    <mergeCell ref="N141:P141"/>
    <mergeCell ref="Q141:S141"/>
    <mergeCell ref="T141:V141"/>
    <mergeCell ref="BP140:BR140"/>
    <mergeCell ref="BS140:BU140"/>
    <mergeCell ref="E140:G140"/>
    <mergeCell ref="H140:J140"/>
    <mergeCell ref="K140:M140"/>
    <mergeCell ref="N140:P140"/>
    <mergeCell ref="Q140:S140"/>
    <mergeCell ref="T140:V140"/>
    <mergeCell ref="W140:Y140"/>
    <mergeCell ref="Z140:AB140"/>
    <mergeCell ref="AC140:AE140"/>
    <mergeCell ref="BV140:BX140"/>
    <mergeCell ref="BY140:CA140"/>
    <mergeCell ref="CB140:CD140"/>
    <mergeCell ref="CE140:CG140"/>
    <mergeCell ref="AX140:AZ140"/>
    <mergeCell ref="BA140:BC140"/>
    <mergeCell ref="BD140:BF140"/>
    <mergeCell ref="BG140:BI140"/>
    <mergeCell ref="BJ140:BL140"/>
    <mergeCell ref="BM140:BO140"/>
    <mergeCell ref="AF140:AH140"/>
    <mergeCell ref="AI140:AK140"/>
    <mergeCell ref="AL140:AN140"/>
    <mergeCell ref="AO140:AQ140"/>
    <mergeCell ref="AR140:AT140"/>
    <mergeCell ref="AU140:AW140"/>
    <mergeCell ref="BY141:CA141"/>
    <mergeCell ref="CB141:CD141"/>
    <mergeCell ref="CE141:CG141"/>
    <mergeCell ref="AX141:AZ141"/>
    <mergeCell ref="BA141:BC141"/>
    <mergeCell ref="BD141:BF141"/>
    <mergeCell ref="BM139:BO139"/>
    <mergeCell ref="BP139:BR139"/>
    <mergeCell ref="BS139:BU139"/>
    <mergeCell ref="BV139:BX139"/>
    <mergeCell ref="BY139:CA139"/>
    <mergeCell ref="CB139:CD139"/>
    <mergeCell ref="AU139:AW139"/>
    <mergeCell ref="AX139:AZ139"/>
    <mergeCell ref="BA139:BC139"/>
    <mergeCell ref="BD139:BF139"/>
    <mergeCell ref="BG139:BI139"/>
    <mergeCell ref="BJ139:BL139"/>
    <mergeCell ref="AC139:AE139"/>
    <mergeCell ref="AF139:AH139"/>
    <mergeCell ref="AI139:AK139"/>
    <mergeCell ref="AL139:AN139"/>
    <mergeCell ref="AO139:AQ139"/>
    <mergeCell ref="AR139:AT139"/>
    <mergeCell ref="CB138:CD138"/>
    <mergeCell ref="CE138:CG138"/>
    <mergeCell ref="E139:G139"/>
    <mergeCell ref="H139:J139"/>
    <mergeCell ref="K139:M139"/>
    <mergeCell ref="N139:P139"/>
    <mergeCell ref="Q139:S139"/>
    <mergeCell ref="T139:V139"/>
    <mergeCell ref="W139:Y139"/>
    <mergeCell ref="Z139:AB139"/>
    <mergeCell ref="BJ138:BL138"/>
    <mergeCell ref="BM138:BO138"/>
    <mergeCell ref="BP138:BR138"/>
    <mergeCell ref="BS138:BU138"/>
    <mergeCell ref="BV138:BX138"/>
    <mergeCell ref="BY138:CA138"/>
    <mergeCell ref="AR138:AT138"/>
    <mergeCell ref="AU138:AW138"/>
    <mergeCell ref="AX138:AZ138"/>
    <mergeCell ref="BA138:BC138"/>
    <mergeCell ref="BD138:BF138"/>
    <mergeCell ref="BG138:BI138"/>
    <mergeCell ref="Z138:AB138"/>
    <mergeCell ref="AC138:AE138"/>
    <mergeCell ref="AF138:AH138"/>
    <mergeCell ref="AI138:AK138"/>
    <mergeCell ref="AL138:AN138"/>
    <mergeCell ref="AO138:AQ138"/>
    <mergeCell ref="CE139:CG139"/>
    <mergeCell ref="E138:G138"/>
    <mergeCell ref="H138:J138"/>
    <mergeCell ref="K138:M138"/>
    <mergeCell ref="N138:P138"/>
    <mergeCell ref="Q138:S138"/>
    <mergeCell ref="T138:V138"/>
    <mergeCell ref="W138:Y138"/>
    <mergeCell ref="BG137:BI137"/>
    <mergeCell ref="BJ137:BL137"/>
    <mergeCell ref="BM137:BO137"/>
    <mergeCell ref="BP137:BR137"/>
    <mergeCell ref="BS137:BU137"/>
    <mergeCell ref="BV137:BX137"/>
    <mergeCell ref="AO137:AQ137"/>
    <mergeCell ref="AR137:AT137"/>
    <mergeCell ref="AU137:AW137"/>
    <mergeCell ref="AX137:AZ137"/>
    <mergeCell ref="BA137:BC137"/>
    <mergeCell ref="BD137:BF137"/>
    <mergeCell ref="W137:Y137"/>
    <mergeCell ref="Z137:AB137"/>
    <mergeCell ref="AC137:AE137"/>
    <mergeCell ref="AF137:AH137"/>
    <mergeCell ref="AI137:AK137"/>
    <mergeCell ref="AL137:AN137"/>
    <mergeCell ref="E137:G137"/>
    <mergeCell ref="H137:J137"/>
    <mergeCell ref="K137:M137"/>
    <mergeCell ref="N137:P137"/>
    <mergeCell ref="Q137:S137"/>
    <mergeCell ref="T137:V137"/>
    <mergeCell ref="BP136:BR136"/>
    <mergeCell ref="BS136:BU136"/>
    <mergeCell ref="BV136:BX136"/>
    <mergeCell ref="BY136:CA136"/>
    <mergeCell ref="CB136:CD136"/>
    <mergeCell ref="CE136:CG136"/>
    <mergeCell ref="AX136:AZ136"/>
    <mergeCell ref="BA136:BC136"/>
    <mergeCell ref="BD136:BF136"/>
    <mergeCell ref="BG136:BI136"/>
    <mergeCell ref="BJ136:BL136"/>
    <mergeCell ref="BM136:BO136"/>
    <mergeCell ref="AF136:AH136"/>
    <mergeCell ref="AI136:AK136"/>
    <mergeCell ref="AL136:AN136"/>
    <mergeCell ref="AO136:AQ136"/>
    <mergeCell ref="AR136:AT136"/>
    <mergeCell ref="AU136:AW136"/>
    <mergeCell ref="BY137:CA137"/>
    <mergeCell ref="CB137:CD137"/>
    <mergeCell ref="CE137:CG137"/>
    <mergeCell ref="E136:G136"/>
    <mergeCell ref="H136:J136"/>
    <mergeCell ref="K136:M136"/>
    <mergeCell ref="N136:P136"/>
    <mergeCell ref="Q136:S136"/>
    <mergeCell ref="T136:V136"/>
    <mergeCell ref="W136:Y136"/>
    <mergeCell ref="Z136:AB136"/>
    <mergeCell ref="AC136:AE136"/>
    <mergeCell ref="BM135:BO135"/>
    <mergeCell ref="BP135:BR135"/>
    <mergeCell ref="BS135:BU135"/>
    <mergeCell ref="BV135:BX135"/>
    <mergeCell ref="BY135:CA135"/>
    <mergeCell ref="CB135:CD135"/>
    <mergeCell ref="AU135:AW135"/>
    <mergeCell ref="AX135:AZ135"/>
    <mergeCell ref="BA135:BC135"/>
    <mergeCell ref="BD135:BF135"/>
    <mergeCell ref="BG135:BI135"/>
    <mergeCell ref="BJ135:BL135"/>
    <mergeCell ref="AC135:AE135"/>
    <mergeCell ref="AF135:AH135"/>
    <mergeCell ref="AI135:AK135"/>
    <mergeCell ref="AL135:AN135"/>
    <mergeCell ref="AO135:AQ135"/>
    <mergeCell ref="AR135:AT135"/>
    <mergeCell ref="CB134:CD134"/>
    <mergeCell ref="CE134:CG134"/>
    <mergeCell ref="E135:G135"/>
    <mergeCell ref="H135:J135"/>
    <mergeCell ref="K135:M135"/>
    <mergeCell ref="N135:P135"/>
    <mergeCell ref="Q135:S135"/>
    <mergeCell ref="T135:V135"/>
    <mergeCell ref="W135:Y135"/>
    <mergeCell ref="Z135:AB135"/>
    <mergeCell ref="BJ134:BL134"/>
    <mergeCell ref="BM134:BO134"/>
    <mergeCell ref="BP134:BR134"/>
    <mergeCell ref="BS134:BU134"/>
    <mergeCell ref="BV134:BX134"/>
    <mergeCell ref="BY134:CA134"/>
    <mergeCell ref="AR134:AT134"/>
    <mergeCell ref="AU134:AW134"/>
    <mergeCell ref="AX134:AZ134"/>
    <mergeCell ref="BA134:BC134"/>
    <mergeCell ref="BD134:BF134"/>
    <mergeCell ref="BG134:BI134"/>
    <mergeCell ref="Z134:AB134"/>
    <mergeCell ref="AC134:AE134"/>
    <mergeCell ref="AF134:AH134"/>
    <mergeCell ref="AI134:AK134"/>
    <mergeCell ref="AL134:AN134"/>
    <mergeCell ref="AO134:AQ134"/>
    <mergeCell ref="CE135:CG135"/>
    <mergeCell ref="E134:G134"/>
    <mergeCell ref="H134:J134"/>
    <mergeCell ref="K134:M134"/>
    <mergeCell ref="N134:P134"/>
    <mergeCell ref="Q134:S134"/>
    <mergeCell ref="T134:V134"/>
    <mergeCell ref="W134:Y134"/>
    <mergeCell ref="BG133:BI133"/>
    <mergeCell ref="BJ133:BL133"/>
    <mergeCell ref="BM133:BO133"/>
    <mergeCell ref="BP133:BR133"/>
    <mergeCell ref="BS133:BU133"/>
    <mergeCell ref="BV133:BX133"/>
    <mergeCell ref="AO133:AQ133"/>
    <mergeCell ref="AR133:AT133"/>
    <mergeCell ref="AU133:AW133"/>
    <mergeCell ref="AX133:AZ133"/>
    <mergeCell ref="BA133:BC133"/>
    <mergeCell ref="BD133:BF133"/>
    <mergeCell ref="W133:Y133"/>
    <mergeCell ref="Z133:AB133"/>
    <mergeCell ref="AC133:AE133"/>
    <mergeCell ref="AF133:AH133"/>
    <mergeCell ref="AI133:AK133"/>
    <mergeCell ref="AL133:AN133"/>
    <mergeCell ref="E133:G133"/>
    <mergeCell ref="H133:J133"/>
    <mergeCell ref="K133:M133"/>
    <mergeCell ref="N133:P133"/>
    <mergeCell ref="Q133:S133"/>
    <mergeCell ref="T133:V133"/>
    <mergeCell ref="BP132:BR132"/>
    <mergeCell ref="BS132:BU132"/>
    <mergeCell ref="BV132:BX132"/>
    <mergeCell ref="BY132:CA132"/>
    <mergeCell ref="CB132:CD132"/>
    <mergeCell ref="CE132:CG132"/>
    <mergeCell ref="AX132:AZ132"/>
    <mergeCell ref="BA132:BC132"/>
    <mergeCell ref="BD132:BF132"/>
    <mergeCell ref="BG132:BI132"/>
    <mergeCell ref="BJ132:BL132"/>
    <mergeCell ref="BM132:BO132"/>
    <mergeCell ref="AF132:AH132"/>
    <mergeCell ref="AI132:AK132"/>
    <mergeCell ref="AL132:AN132"/>
    <mergeCell ref="AO132:AQ132"/>
    <mergeCell ref="AR132:AT132"/>
    <mergeCell ref="AU132:AW132"/>
    <mergeCell ref="BY133:CA133"/>
    <mergeCell ref="CB133:CD133"/>
    <mergeCell ref="CE133:CG133"/>
    <mergeCell ref="E132:G132"/>
    <mergeCell ref="H132:J132"/>
    <mergeCell ref="K132:M132"/>
    <mergeCell ref="N132:P132"/>
    <mergeCell ref="Q132:S132"/>
    <mergeCell ref="T132:V132"/>
    <mergeCell ref="W132:Y132"/>
    <mergeCell ref="Z132:AB132"/>
    <mergeCell ref="AC132:AE132"/>
    <mergeCell ref="BM131:BO131"/>
    <mergeCell ref="BP131:BR131"/>
    <mergeCell ref="BS131:BU131"/>
    <mergeCell ref="BV131:BX131"/>
    <mergeCell ref="BY131:CA131"/>
    <mergeCell ref="CB131:CD131"/>
    <mergeCell ref="AU131:AW131"/>
    <mergeCell ref="AX131:AZ131"/>
    <mergeCell ref="BA131:BC131"/>
    <mergeCell ref="BD131:BF131"/>
    <mergeCell ref="BG131:BI131"/>
    <mergeCell ref="BJ131:BL131"/>
    <mergeCell ref="AC131:AE131"/>
    <mergeCell ref="AF131:AH131"/>
    <mergeCell ref="AI131:AK131"/>
    <mergeCell ref="AL131:AN131"/>
    <mergeCell ref="AO131:AQ131"/>
    <mergeCell ref="AR131:AT131"/>
    <mergeCell ref="CB130:CD130"/>
    <mergeCell ref="CE130:CG130"/>
    <mergeCell ref="E131:G131"/>
    <mergeCell ref="H131:J131"/>
    <mergeCell ref="K131:M131"/>
    <mergeCell ref="N131:P131"/>
    <mergeCell ref="Q131:S131"/>
    <mergeCell ref="T131:V131"/>
    <mergeCell ref="W131:Y131"/>
    <mergeCell ref="Z131:AB131"/>
    <mergeCell ref="BJ130:BL130"/>
    <mergeCell ref="BM130:BO130"/>
    <mergeCell ref="BP130:BR130"/>
    <mergeCell ref="BS130:BU130"/>
    <mergeCell ref="BV130:BX130"/>
    <mergeCell ref="BY130:CA130"/>
    <mergeCell ref="AR130:AT130"/>
    <mergeCell ref="AU130:AW130"/>
    <mergeCell ref="AX130:AZ130"/>
    <mergeCell ref="BA130:BC130"/>
    <mergeCell ref="BD130:BF130"/>
    <mergeCell ref="BG130:BI130"/>
    <mergeCell ref="Z130:AB130"/>
    <mergeCell ref="AC130:AE130"/>
    <mergeCell ref="AF130:AH130"/>
    <mergeCell ref="AI130:AK130"/>
    <mergeCell ref="AL130:AN130"/>
    <mergeCell ref="AO130:AQ130"/>
    <mergeCell ref="CE131:CG131"/>
    <mergeCell ref="E130:G130"/>
    <mergeCell ref="H130:J130"/>
    <mergeCell ref="K130:M130"/>
    <mergeCell ref="N130:P130"/>
    <mergeCell ref="Q130:S130"/>
    <mergeCell ref="T130:V130"/>
    <mergeCell ref="W130:Y130"/>
    <mergeCell ref="BG129:BI129"/>
    <mergeCell ref="BJ129:BL129"/>
    <mergeCell ref="BM129:BO129"/>
    <mergeCell ref="BP129:BR129"/>
    <mergeCell ref="BS129:BU129"/>
    <mergeCell ref="BV129:BX129"/>
    <mergeCell ref="AO129:AQ129"/>
    <mergeCell ref="AR129:AT129"/>
    <mergeCell ref="AU129:AW129"/>
    <mergeCell ref="AX129:AZ129"/>
    <mergeCell ref="BA129:BC129"/>
    <mergeCell ref="BD129:BF129"/>
    <mergeCell ref="W129:Y129"/>
    <mergeCell ref="Z129:AB129"/>
    <mergeCell ref="AC129:AE129"/>
    <mergeCell ref="AF129:AH129"/>
    <mergeCell ref="AI129:AK129"/>
    <mergeCell ref="AL129:AN129"/>
    <mergeCell ref="E129:G129"/>
    <mergeCell ref="H129:J129"/>
    <mergeCell ref="K129:M129"/>
    <mergeCell ref="N129:P129"/>
    <mergeCell ref="Q129:S129"/>
    <mergeCell ref="T129:V129"/>
    <mergeCell ref="BP128:BR128"/>
    <mergeCell ref="BS128:BU128"/>
    <mergeCell ref="BV128:BX128"/>
    <mergeCell ref="BY128:CA128"/>
    <mergeCell ref="CB128:CD128"/>
    <mergeCell ref="CE128:CG128"/>
    <mergeCell ref="AX128:AZ128"/>
    <mergeCell ref="BA128:BC128"/>
    <mergeCell ref="BD128:BF128"/>
    <mergeCell ref="BG128:BI128"/>
    <mergeCell ref="BJ128:BL128"/>
    <mergeCell ref="BM128:BO128"/>
    <mergeCell ref="AF128:AH128"/>
    <mergeCell ref="AI128:AK128"/>
    <mergeCell ref="AL128:AN128"/>
    <mergeCell ref="AO128:AQ128"/>
    <mergeCell ref="AR128:AT128"/>
    <mergeCell ref="AU128:AW128"/>
    <mergeCell ref="BY129:CA129"/>
    <mergeCell ref="CB129:CD129"/>
    <mergeCell ref="CE129:CG129"/>
    <mergeCell ref="E128:G128"/>
    <mergeCell ref="H128:J128"/>
    <mergeCell ref="K128:M128"/>
    <mergeCell ref="N128:P128"/>
    <mergeCell ref="Q128:S128"/>
    <mergeCell ref="T128:V128"/>
    <mergeCell ref="W128:Y128"/>
    <mergeCell ref="Z128:AB128"/>
    <mergeCell ref="AC128:AE128"/>
    <mergeCell ref="BM127:BO127"/>
    <mergeCell ref="BP127:BR127"/>
    <mergeCell ref="BS127:BU127"/>
    <mergeCell ref="BV127:BX127"/>
    <mergeCell ref="BY127:CA127"/>
    <mergeCell ref="CB127:CD127"/>
    <mergeCell ref="AU127:AW127"/>
    <mergeCell ref="AX127:AZ127"/>
    <mergeCell ref="BA127:BC127"/>
    <mergeCell ref="BD127:BF127"/>
    <mergeCell ref="BG127:BI127"/>
    <mergeCell ref="BJ127:BL127"/>
    <mergeCell ref="AC127:AE127"/>
    <mergeCell ref="AF127:AH127"/>
    <mergeCell ref="AI127:AK127"/>
    <mergeCell ref="AL127:AN127"/>
    <mergeCell ref="AO127:AQ127"/>
    <mergeCell ref="AR127:AT127"/>
    <mergeCell ref="CB126:CD126"/>
    <mergeCell ref="CE126:CG126"/>
    <mergeCell ref="E127:G127"/>
    <mergeCell ref="H127:J127"/>
    <mergeCell ref="K127:M127"/>
    <mergeCell ref="N127:P127"/>
    <mergeCell ref="Q127:S127"/>
    <mergeCell ref="T127:V127"/>
    <mergeCell ref="W127:Y127"/>
    <mergeCell ref="Z127:AB127"/>
    <mergeCell ref="BJ126:BL126"/>
    <mergeCell ref="BM126:BO126"/>
    <mergeCell ref="BP126:BR126"/>
    <mergeCell ref="BS126:BU126"/>
    <mergeCell ref="BV126:BX126"/>
    <mergeCell ref="BY126:CA126"/>
    <mergeCell ref="AR126:AT126"/>
    <mergeCell ref="AU126:AW126"/>
    <mergeCell ref="AX126:AZ126"/>
    <mergeCell ref="BA126:BC126"/>
    <mergeCell ref="BD126:BF126"/>
    <mergeCell ref="BG126:BI126"/>
    <mergeCell ref="Z126:AB126"/>
    <mergeCell ref="AC126:AE126"/>
    <mergeCell ref="AF126:AH126"/>
    <mergeCell ref="AI126:AK126"/>
    <mergeCell ref="AL126:AN126"/>
    <mergeCell ref="AO126:AQ126"/>
    <mergeCell ref="CE127:CG127"/>
    <mergeCell ref="E126:G126"/>
    <mergeCell ref="H126:J126"/>
    <mergeCell ref="K126:M126"/>
    <mergeCell ref="N126:P126"/>
    <mergeCell ref="Q126:S126"/>
    <mergeCell ref="T126:V126"/>
    <mergeCell ref="W126:Y126"/>
    <mergeCell ref="BG125:BI125"/>
    <mergeCell ref="BJ125:BL125"/>
    <mergeCell ref="BM125:BO125"/>
    <mergeCell ref="BP125:BR125"/>
    <mergeCell ref="BS125:BU125"/>
    <mergeCell ref="BV125:BX125"/>
    <mergeCell ref="AO125:AQ125"/>
    <mergeCell ref="AR125:AT125"/>
    <mergeCell ref="AU125:AW125"/>
    <mergeCell ref="AX125:AZ125"/>
    <mergeCell ref="BA125:BC125"/>
    <mergeCell ref="BD125:BF125"/>
    <mergeCell ref="W125:Y125"/>
    <mergeCell ref="Z125:AB125"/>
    <mergeCell ref="AC125:AE125"/>
    <mergeCell ref="AF125:AH125"/>
    <mergeCell ref="AI125:AK125"/>
    <mergeCell ref="AL125:AN125"/>
    <mergeCell ref="E125:G125"/>
    <mergeCell ref="H125:J125"/>
    <mergeCell ref="K125:M125"/>
    <mergeCell ref="N125:P125"/>
    <mergeCell ref="Q125:S125"/>
    <mergeCell ref="T125:V125"/>
    <mergeCell ref="BP124:BR124"/>
    <mergeCell ref="BS124:BU124"/>
    <mergeCell ref="BV124:BX124"/>
    <mergeCell ref="BY124:CA124"/>
    <mergeCell ref="CB124:CD124"/>
    <mergeCell ref="CE124:CG124"/>
    <mergeCell ref="AX124:AZ124"/>
    <mergeCell ref="BA124:BC124"/>
    <mergeCell ref="BD124:BF124"/>
    <mergeCell ref="BG124:BI124"/>
    <mergeCell ref="BJ124:BL124"/>
    <mergeCell ref="BM124:BO124"/>
    <mergeCell ref="AF124:AH124"/>
    <mergeCell ref="AI124:AK124"/>
    <mergeCell ref="AL124:AN124"/>
    <mergeCell ref="AO124:AQ124"/>
    <mergeCell ref="AR124:AT124"/>
    <mergeCell ref="AU124:AW124"/>
    <mergeCell ref="BY125:CA125"/>
    <mergeCell ref="CB125:CD125"/>
    <mergeCell ref="CE125:CG125"/>
    <mergeCell ref="E124:G124"/>
    <mergeCell ref="H124:J124"/>
    <mergeCell ref="K124:M124"/>
    <mergeCell ref="N124:P124"/>
    <mergeCell ref="Q124:S124"/>
    <mergeCell ref="T124:V124"/>
    <mergeCell ref="W124:Y124"/>
    <mergeCell ref="Z124:AB124"/>
    <mergeCell ref="AC124:AE124"/>
    <mergeCell ref="BM123:BO123"/>
    <mergeCell ref="BP123:BR123"/>
    <mergeCell ref="BS123:BU123"/>
    <mergeCell ref="BV123:BX123"/>
    <mergeCell ref="BY123:CA123"/>
    <mergeCell ref="CB123:CD123"/>
    <mergeCell ref="AU123:AW123"/>
    <mergeCell ref="AX123:AZ123"/>
    <mergeCell ref="BA123:BC123"/>
    <mergeCell ref="BD123:BF123"/>
    <mergeCell ref="BG123:BI123"/>
    <mergeCell ref="BJ123:BL123"/>
    <mergeCell ref="AC123:AE123"/>
    <mergeCell ref="AF123:AH123"/>
    <mergeCell ref="AI123:AK123"/>
    <mergeCell ref="AL123:AN123"/>
    <mergeCell ref="AO123:AQ123"/>
    <mergeCell ref="AR123:AT123"/>
    <mergeCell ref="CB122:CD122"/>
    <mergeCell ref="CE122:CG122"/>
    <mergeCell ref="E123:G123"/>
    <mergeCell ref="H123:J123"/>
    <mergeCell ref="K123:M123"/>
    <mergeCell ref="N123:P123"/>
    <mergeCell ref="Q123:S123"/>
    <mergeCell ref="T123:V123"/>
    <mergeCell ref="W123:Y123"/>
    <mergeCell ref="Z123:AB123"/>
    <mergeCell ref="BJ122:BL122"/>
    <mergeCell ref="BM122:BO122"/>
    <mergeCell ref="BP122:BR122"/>
    <mergeCell ref="BS122:BU122"/>
    <mergeCell ref="BV122:BX122"/>
    <mergeCell ref="BY122:CA122"/>
    <mergeCell ref="AR122:AT122"/>
    <mergeCell ref="AU122:AW122"/>
    <mergeCell ref="AX122:AZ122"/>
    <mergeCell ref="BA122:BC122"/>
    <mergeCell ref="BD122:BF122"/>
    <mergeCell ref="BG122:BI122"/>
    <mergeCell ref="Z122:AB122"/>
    <mergeCell ref="AC122:AE122"/>
    <mergeCell ref="AF122:AH122"/>
    <mergeCell ref="AI122:AK122"/>
    <mergeCell ref="AL122:AN122"/>
    <mergeCell ref="AO122:AQ122"/>
    <mergeCell ref="CE123:CG123"/>
    <mergeCell ref="E122:G122"/>
    <mergeCell ref="H122:J122"/>
    <mergeCell ref="K122:M122"/>
    <mergeCell ref="N122:P122"/>
    <mergeCell ref="Q122:S122"/>
    <mergeCell ref="T122:V122"/>
    <mergeCell ref="W122:Y122"/>
    <mergeCell ref="BG121:BI121"/>
    <mergeCell ref="BJ121:BL121"/>
    <mergeCell ref="BM121:BO121"/>
    <mergeCell ref="BP121:BR121"/>
    <mergeCell ref="BS121:BU121"/>
    <mergeCell ref="BV121:BX121"/>
    <mergeCell ref="AO121:AQ121"/>
    <mergeCell ref="AR121:AT121"/>
    <mergeCell ref="AU121:AW121"/>
    <mergeCell ref="AX121:AZ121"/>
    <mergeCell ref="BA121:BC121"/>
    <mergeCell ref="BD121:BF121"/>
    <mergeCell ref="W121:Y121"/>
    <mergeCell ref="Z121:AB121"/>
    <mergeCell ref="AC121:AE121"/>
    <mergeCell ref="AF121:AH121"/>
    <mergeCell ref="AI121:AK121"/>
    <mergeCell ref="AL121:AN121"/>
    <mergeCell ref="E121:G121"/>
    <mergeCell ref="H121:J121"/>
    <mergeCell ref="K121:M121"/>
    <mergeCell ref="N121:P121"/>
    <mergeCell ref="Q121:S121"/>
    <mergeCell ref="T121:V121"/>
    <mergeCell ref="BP120:BR120"/>
    <mergeCell ref="BS120:BU120"/>
    <mergeCell ref="BV120:BX120"/>
    <mergeCell ref="BY120:CA120"/>
    <mergeCell ref="CB120:CD120"/>
    <mergeCell ref="CE120:CG120"/>
    <mergeCell ref="AX120:AZ120"/>
    <mergeCell ref="BA120:BC120"/>
    <mergeCell ref="BD120:BF120"/>
    <mergeCell ref="BG120:BI120"/>
    <mergeCell ref="BJ120:BL120"/>
    <mergeCell ref="BM120:BO120"/>
    <mergeCell ref="AF120:AH120"/>
    <mergeCell ref="AI120:AK120"/>
    <mergeCell ref="AL120:AN120"/>
    <mergeCell ref="AO120:AQ120"/>
    <mergeCell ref="AR120:AT120"/>
    <mergeCell ref="AU120:AW120"/>
    <mergeCell ref="BY121:CA121"/>
    <mergeCell ref="CB121:CD121"/>
    <mergeCell ref="CE121:CG121"/>
    <mergeCell ref="E120:G120"/>
    <mergeCell ref="H120:J120"/>
    <mergeCell ref="K120:M120"/>
    <mergeCell ref="N120:P120"/>
    <mergeCell ref="Q120:S120"/>
    <mergeCell ref="T120:V120"/>
    <mergeCell ref="W120:Y120"/>
    <mergeCell ref="Z120:AB120"/>
    <mergeCell ref="AC120:AE120"/>
    <mergeCell ref="BM119:BO119"/>
    <mergeCell ref="BP119:BR119"/>
    <mergeCell ref="BS119:BU119"/>
    <mergeCell ref="BV119:BX119"/>
    <mergeCell ref="BY119:CA119"/>
    <mergeCell ref="CB119:CD119"/>
    <mergeCell ref="AU119:AW119"/>
    <mergeCell ref="AX119:AZ119"/>
    <mergeCell ref="BA119:BC119"/>
    <mergeCell ref="BD119:BF119"/>
    <mergeCell ref="BG119:BI119"/>
    <mergeCell ref="BJ119:BL119"/>
    <mergeCell ref="AC119:AE119"/>
    <mergeCell ref="AF119:AH119"/>
    <mergeCell ref="AI119:AK119"/>
    <mergeCell ref="AL119:AN119"/>
    <mergeCell ref="AO119:AQ119"/>
    <mergeCell ref="AR119:AT119"/>
    <mergeCell ref="CB118:CD118"/>
    <mergeCell ref="CE118:CG118"/>
    <mergeCell ref="E119:G119"/>
    <mergeCell ref="H119:J119"/>
    <mergeCell ref="K119:M119"/>
    <mergeCell ref="N119:P119"/>
    <mergeCell ref="Q119:S119"/>
    <mergeCell ref="T119:V119"/>
    <mergeCell ref="W119:Y119"/>
    <mergeCell ref="Z119:AB119"/>
    <mergeCell ref="BJ118:BL118"/>
    <mergeCell ref="BM118:BO118"/>
    <mergeCell ref="BP118:BR118"/>
    <mergeCell ref="BS118:BU118"/>
    <mergeCell ref="BV118:BX118"/>
    <mergeCell ref="BY118:CA118"/>
    <mergeCell ref="AR118:AT118"/>
    <mergeCell ref="AU118:AW118"/>
    <mergeCell ref="AX118:AZ118"/>
    <mergeCell ref="BA118:BC118"/>
    <mergeCell ref="BD118:BF118"/>
    <mergeCell ref="BG118:BI118"/>
    <mergeCell ref="Z118:AB118"/>
    <mergeCell ref="AC118:AE118"/>
    <mergeCell ref="AF118:AH118"/>
    <mergeCell ref="AI118:AK118"/>
    <mergeCell ref="AL118:AN118"/>
    <mergeCell ref="AO118:AQ118"/>
    <mergeCell ref="CE119:CG119"/>
    <mergeCell ref="E118:G118"/>
    <mergeCell ref="H118:J118"/>
    <mergeCell ref="K118:M118"/>
    <mergeCell ref="N118:P118"/>
    <mergeCell ref="Q118:S118"/>
    <mergeCell ref="T118:V118"/>
    <mergeCell ref="W118:Y118"/>
    <mergeCell ref="BG117:BI117"/>
    <mergeCell ref="BJ117:BL117"/>
    <mergeCell ref="BM117:BO117"/>
    <mergeCell ref="BP117:BR117"/>
    <mergeCell ref="BS117:BU117"/>
    <mergeCell ref="BV117:BX117"/>
    <mergeCell ref="AO117:AQ117"/>
    <mergeCell ref="AR117:AT117"/>
    <mergeCell ref="AU117:AW117"/>
    <mergeCell ref="AX117:AZ117"/>
    <mergeCell ref="BA117:BC117"/>
    <mergeCell ref="BD117:BF117"/>
    <mergeCell ref="W117:Y117"/>
    <mergeCell ref="Z117:AB117"/>
    <mergeCell ref="AC117:AE117"/>
    <mergeCell ref="AF117:AH117"/>
    <mergeCell ref="AI117:AK117"/>
    <mergeCell ref="AL117:AN117"/>
    <mergeCell ref="E117:G117"/>
    <mergeCell ref="H117:J117"/>
    <mergeCell ref="K117:M117"/>
    <mergeCell ref="N117:P117"/>
    <mergeCell ref="Q117:S117"/>
    <mergeCell ref="T117:V117"/>
    <mergeCell ref="BP116:BR116"/>
    <mergeCell ref="BS116:BU116"/>
    <mergeCell ref="BV116:BX116"/>
    <mergeCell ref="BY116:CA116"/>
    <mergeCell ref="CB116:CD116"/>
    <mergeCell ref="CE116:CG116"/>
    <mergeCell ref="AX116:AZ116"/>
    <mergeCell ref="BA116:BC116"/>
    <mergeCell ref="BD116:BF116"/>
    <mergeCell ref="BG116:BI116"/>
    <mergeCell ref="BJ116:BL116"/>
    <mergeCell ref="BM116:BO116"/>
    <mergeCell ref="AF116:AH116"/>
    <mergeCell ref="AI116:AK116"/>
    <mergeCell ref="AL116:AN116"/>
    <mergeCell ref="AO116:AQ116"/>
    <mergeCell ref="AR116:AT116"/>
    <mergeCell ref="AU116:AW116"/>
    <mergeCell ref="BY117:CA117"/>
    <mergeCell ref="CB117:CD117"/>
    <mergeCell ref="CE117:CG117"/>
    <mergeCell ref="E116:G116"/>
    <mergeCell ref="H116:J116"/>
    <mergeCell ref="K116:M116"/>
    <mergeCell ref="N116:P116"/>
    <mergeCell ref="Q116:S116"/>
    <mergeCell ref="T116:V116"/>
    <mergeCell ref="W116:Y116"/>
    <mergeCell ref="Z116:AB116"/>
    <mergeCell ref="AC116:AE116"/>
    <mergeCell ref="BM115:BO115"/>
    <mergeCell ref="BP115:BR115"/>
    <mergeCell ref="BS115:BU115"/>
    <mergeCell ref="BV115:BX115"/>
    <mergeCell ref="BY115:CA115"/>
    <mergeCell ref="CB115:CD115"/>
    <mergeCell ref="AU115:AW115"/>
    <mergeCell ref="AX115:AZ115"/>
    <mergeCell ref="BA115:BC115"/>
    <mergeCell ref="BD115:BF115"/>
    <mergeCell ref="BG115:BI115"/>
    <mergeCell ref="BJ115:BL115"/>
    <mergeCell ref="AC115:AE115"/>
    <mergeCell ref="AF115:AH115"/>
    <mergeCell ref="AI115:AK115"/>
    <mergeCell ref="AL115:AN115"/>
    <mergeCell ref="AO115:AQ115"/>
    <mergeCell ref="AR115:AT115"/>
    <mergeCell ref="CB114:CD114"/>
    <mergeCell ref="CE114:CG114"/>
    <mergeCell ref="E115:G115"/>
    <mergeCell ref="H115:J115"/>
    <mergeCell ref="K115:M115"/>
    <mergeCell ref="N115:P115"/>
    <mergeCell ref="Q115:S115"/>
    <mergeCell ref="T115:V115"/>
    <mergeCell ref="W115:Y115"/>
    <mergeCell ref="Z115:AB115"/>
    <mergeCell ref="BJ114:BL114"/>
    <mergeCell ref="BM114:BO114"/>
    <mergeCell ref="BP114:BR114"/>
    <mergeCell ref="BS114:BU114"/>
    <mergeCell ref="BV114:BX114"/>
    <mergeCell ref="BY114:CA114"/>
    <mergeCell ref="AR114:AT114"/>
    <mergeCell ref="AU114:AW114"/>
    <mergeCell ref="AX114:AZ114"/>
    <mergeCell ref="BA114:BC114"/>
    <mergeCell ref="BD114:BF114"/>
    <mergeCell ref="BG114:BI114"/>
    <mergeCell ref="Z114:AB114"/>
    <mergeCell ref="AC114:AE114"/>
    <mergeCell ref="AF114:AH114"/>
    <mergeCell ref="AI114:AK114"/>
    <mergeCell ref="AL114:AN114"/>
    <mergeCell ref="AO114:AQ114"/>
    <mergeCell ref="CE115:CG115"/>
    <mergeCell ref="E114:G114"/>
    <mergeCell ref="H114:J114"/>
    <mergeCell ref="K114:M114"/>
    <mergeCell ref="N114:P114"/>
    <mergeCell ref="Q114:S114"/>
    <mergeCell ref="T114:V114"/>
    <mergeCell ref="W114:Y114"/>
    <mergeCell ref="BG113:BI113"/>
    <mergeCell ref="BJ113:BL113"/>
    <mergeCell ref="BM113:BO113"/>
    <mergeCell ref="BP113:BR113"/>
    <mergeCell ref="BS113:BU113"/>
    <mergeCell ref="BV113:BX113"/>
    <mergeCell ref="AO113:AQ113"/>
    <mergeCell ref="AR113:AT113"/>
    <mergeCell ref="AU113:AW113"/>
    <mergeCell ref="AX113:AZ113"/>
    <mergeCell ref="BA113:BC113"/>
    <mergeCell ref="BD113:BF113"/>
    <mergeCell ref="W113:Y113"/>
    <mergeCell ref="Z113:AB113"/>
    <mergeCell ref="AC113:AE113"/>
    <mergeCell ref="AF113:AH113"/>
    <mergeCell ref="AI113:AK113"/>
    <mergeCell ref="AL113:AN113"/>
    <mergeCell ref="E113:G113"/>
    <mergeCell ref="H113:J113"/>
    <mergeCell ref="K113:M113"/>
    <mergeCell ref="N113:P113"/>
    <mergeCell ref="Q113:S113"/>
    <mergeCell ref="T113:V113"/>
    <mergeCell ref="BP112:BR112"/>
    <mergeCell ref="BS112:BU112"/>
    <mergeCell ref="BV112:BX112"/>
    <mergeCell ref="BY112:CA112"/>
    <mergeCell ref="CB112:CD112"/>
    <mergeCell ref="CE112:CG112"/>
    <mergeCell ref="AX112:AZ112"/>
    <mergeCell ref="BA112:BC112"/>
    <mergeCell ref="BD112:BF112"/>
    <mergeCell ref="BG112:BI112"/>
    <mergeCell ref="BJ112:BL112"/>
    <mergeCell ref="BM112:BO112"/>
    <mergeCell ref="AF112:AH112"/>
    <mergeCell ref="AI112:AK112"/>
    <mergeCell ref="AL112:AN112"/>
    <mergeCell ref="AO112:AQ112"/>
    <mergeCell ref="AR112:AT112"/>
    <mergeCell ref="AU112:AW112"/>
    <mergeCell ref="BY113:CA113"/>
    <mergeCell ref="CB113:CD113"/>
    <mergeCell ref="CE113:CG113"/>
    <mergeCell ref="E112:G112"/>
    <mergeCell ref="H112:J112"/>
    <mergeCell ref="K112:M112"/>
    <mergeCell ref="N112:P112"/>
    <mergeCell ref="Q112:S112"/>
    <mergeCell ref="T112:V112"/>
    <mergeCell ref="W112:Y112"/>
    <mergeCell ref="Z112:AB112"/>
    <mergeCell ref="AC112:AE112"/>
    <mergeCell ref="BM111:BO111"/>
    <mergeCell ref="BP111:BR111"/>
    <mergeCell ref="BS111:BU111"/>
    <mergeCell ref="BV111:BX111"/>
    <mergeCell ref="BY111:CA111"/>
    <mergeCell ref="CB111:CD111"/>
    <mergeCell ref="AU111:AW111"/>
    <mergeCell ref="AX111:AZ111"/>
    <mergeCell ref="BA111:BC111"/>
    <mergeCell ref="BD111:BF111"/>
    <mergeCell ref="BG111:BI111"/>
    <mergeCell ref="BJ111:BL111"/>
    <mergeCell ref="AC111:AE111"/>
    <mergeCell ref="AF111:AH111"/>
    <mergeCell ref="AI111:AK111"/>
    <mergeCell ref="AL111:AN111"/>
    <mergeCell ref="AO111:AQ111"/>
    <mergeCell ref="AR111:AT111"/>
    <mergeCell ref="CB110:CD110"/>
    <mergeCell ref="CE110:CG110"/>
    <mergeCell ref="E111:G111"/>
    <mergeCell ref="H111:J111"/>
    <mergeCell ref="K111:M111"/>
    <mergeCell ref="N111:P111"/>
    <mergeCell ref="Q111:S111"/>
    <mergeCell ref="T111:V111"/>
    <mergeCell ref="W111:Y111"/>
    <mergeCell ref="Z111:AB111"/>
    <mergeCell ref="BJ110:BL110"/>
    <mergeCell ref="BM110:BO110"/>
    <mergeCell ref="BP110:BR110"/>
    <mergeCell ref="BS110:BU110"/>
    <mergeCell ref="BV110:BX110"/>
    <mergeCell ref="BY110:CA110"/>
    <mergeCell ref="AR110:AT110"/>
    <mergeCell ref="AU110:AW110"/>
    <mergeCell ref="AX110:AZ110"/>
    <mergeCell ref="BA110:BC110"/>
    <mergeCell ref="BD110:BF110"/>
    <mergeCell ref="BG110:BI110"/>
    <mergeCell ref="Z110:AB110"/>
    <mergeCell ref="AC110:AE110"/>
    <mergeCell ref="AF110:AH110"/>
    <mergeCell ref="AI110:AK110"/>
    <mergeCell ref="AL110:AN110"/>
    <mergeCell ref="AO110:AQ110"/>
    <mergeCell ref="CE111:CG111"/>
    <mergeCell ref="E110:G110"/>
    <mergeCell ref="H110:J110"/>
    <mergeCell ref="K110:M110"/>
    <mergeCell ref="N110:P110"/>
    <mergeCell ref="Q110:S110"/>
    <mergeCell ref="T110:V110"/>
    <mergeCell ref="W110:Y110"/>
    <mergeCell ref="BG109:BI109"/>
    <mergeCell ref="BJ109:BL109"/>
    <mergeCell ref="BM109:BO109"/>
    <mergeCell ref="BP109:BR109"/>
    <mergeCell ref="BS109:BU109"/>
    <mergeCell ref="BV109:BX109"/>
    <mergeCell ref="AO109:AQ109"/>
    <mergeCell ref="AR109:AT109"/>
    <mergeCell ref="AU109:AW109"/>
    <mergeCell ref="AX109:AZ109"/>
    <mergeCell ref="BA109:BC109"/>
    <mergeCell ref="BD109:BF109"/>
    <mergeCell ref="W109:Y109"/>
    <mergeCell ref="Z109:AB109"/>
    <mergeCell ref="AC109:AE109"/>
    <mergeCell ref="AF109:AH109"/>
    <mergeCell ref="AI109:AK109"/>
    <mergeCell ref="AL109:AN109"/>
    <mergeCell ref="E109:G109"/>
    <mergeCell ref="H109:J109"/>
    <mergeCell ref="K109:M109"/>
    <mergeCell ref="N109:P109"/>
    <mergeCell ref="Q109:S109"/>
    <mergeCell ref="T109:V109"/>
    <mergeCell ref="BP108:BR108"/>
    <mergeCell ref="BS108:BU108"/>
    <mergeCell ref="BV108:BX108"/>
    <mergeCell ref="BY108:CA108"/>
    <mergeCell ref="CB108:CD108"/>
    <mergeCell ref="CE108:CG108"/>
    <mergeCell ref="AX108:AZ108"/>
    <mergeCell ref="BA108:BC108"/>
    <mergeCell ref="BD108:BF108"/>
    <mergeCell ref="BG108:BI108"/>
    <mergeCell ref="BJ108:BL108"/>
    <mergeCell ref="BM108:BO108"/>
    <mergeCell ref="AF108:AH108"/>
    <mergeCell ref="AI108:AK108"/>
    <mergeCell ref="AL108:AN108"/>
    <mergeCell ref="AO108:AQ108"/>
    <mergeCell ref="AR108:AT108"/>
    <mergeCell ref="AU108:AW108"/>
    <mergeCell ref="BY109:CA109"/>
    <mergeCell ref="CB109:CD109"/>
    <mergeCell ref="CE109:CG109"/>
    <mergeCell ref="E108:G108"/>
    <mergeCell ref="H108:J108"/>
    <mergeCell ref="K108:M108"/>
    <mergeCell ref="N108:P108"/>
    <mergeCell ref="Q108:S108"/>
    <mergeCell ref="T108:V108"/>
    <mergeCell ref="W108:Y108"/>
    <mergeCell ref="Z108:AB108"/>
    <mergeCell ref="AC108:AE108"/>
    <mergeCell ref="BM107:BO107"/>
    <mergeCell ref="BP107:BR107"/>
    <mergeCell ref="BS107:BU107"/>
    <mergeCell ref="BV107:BX107"/>
    <mergeCell ref="BY107:CA107"/>
    <mergeCell ref="CB107:CD107"/>
    <mergeCell ref="AU107:AW107"/>
    <mergeCell ref="AX107:AZ107"/>
    <mergeCell ref="BA107:BC107"/>
    <mergeCell ref="BD107:BF107"/>
    <mergeCell ref="BG107:BI107"/>
    <mergeCell ref="BJ107:BL107"/>
    <mergeCell ref="AC107:AE107"/>
    <mergeCell ref="AF107:AH107"/>
    <mergeCell ref="AI107:AK107"/>
    <mergeCell ref="AL107:AN107"/>
    <mergeCell ref="AO107:AQ107"/>
    <mergeCell ref="AR107:AT107"/>
    <mergeCell ref="CB106:CD106"/>
    <mergeCell ref="CE106:CG106"/>
    <mergeCell ref="E107:G107"/>
    <mergeCell ref="H107:J107"/>
    <mergeCell ref="K107:M107"/>
    <mergeCell ref="N107:P107"/>
    <mergeCell ref="Q107:S107"/>
    <mergeCell ref="T107:V107"/>
    <mergeCell ref="W107:Y107"/>
    <mergeCell ref="Z107:AB107"/>
    <mergeCell ref="BJ106:BL106"/>
    <mergeCell ref="BM106:BO106"/>
    <mergeCell ref="BP106:BR106"/>
    <mergeCell ref="BS106:BU106"/>
    <mergeCell ref="BV106:BX106"/>
    <mergeCell ref="BY106:CA106"/>
    <mergeCell ref="AR106:AT106"/>
    <mergeCell ref="AU106:AW106"/>
    <mergeCell ref="AX106:AZ106"/>
    <mergeCell ref="BA106:BC106"/>
    <mergeCell ref="BD106:BF106"/>
    <mergeCell ref="BG106:BI106"/>
    <mergeCell ref="Z106:AB106"/>
    <mergeCell ref="AC106:AE106"/>
    <mergeCell ref="AF106:AH106"/>
    <mergeCell ref="AI106:AK106"/>
    <mergeCell ref="AL106:AN106"/>
    <mergeCell ref="AO106:AQ106"/>
    <mergeCell ref="CE107:CG107"/>
    <mergeCell ref="E106:G106"/>
    <mergeCell ref="H106:J106"/>
    <mergeCell ref="K106:M106"/>
    <mergeCell ref="N106:P106"/>
    <mergeCell ref="Q106:S106"/>
    <mergeCell ref="T106:V106"/>
    <mergeCell ref="W106:Y106"/>
    <mergeCell ref="BG105:BI105"/>
    <mergeCell ref="BJ105:BL105"/>
    <mergeCell ref="BM105:BO105"/>
    <mergeCell ref="BP105:BR105"/>
    <mergeCell ref="BS105:BU105"/>
    <mergeCell ref="BV105:BX105"/>
    <mergeCell ref="AO105:AQ105"/>
    <mergeCell ref="AR105:AT105"/>
    <mergeCell ref="AU105:AW105"/>
    <mergeCell ref="AX105:AZ105"/>
    <mergeCell ref="BA105:BC105"/>
    <mergeCell ref="BD105:BF105"/>
    <mergeCell ref="W105:Y105"/>
    <mergeCell ref="Z105:AB105"/>
    <mergeCell ref="AC105:AE105"/>
    <mergeCell ref="AF105:AH105"/>
    <mergeCell ref="AI105:AK105"/>
    <mergeCell ref="AL105:AN105"/>
    <mergeCell ref="E105:G105"/>
    <mergeCell ref="H105:J105"/>
    <mergeCell ref="K105:M105"/>
    <mergeCell ref="N105:P105"/>
    <mergeCell ref="Q105:S105"/>
    <mergeCell ref="T105:V105"/>
    <mergeCell ref="BP104:BR104"/>
    <mergeCell ref="BS104:BU104"/>
    <mergeCell ref="BV104:BX104"/>
    <mergeCell ref="BY104:CA104"/>
    <mergeCell ref="CB104:CD104"/>
    <mergeCell ref="CE104:CG104"/>
    <mergeCell ref="AX104:AZ104"/>
    <mergeCell ref="BA104:BC104"/>
    <mergeCell ref="BD104:BF104"/>
    <mergeCell ref="BG104:BI104"/>
    <mergeCell ref="BJ104:BL104"/>
    <mergeCell ref="BM104:BO104"/>
    <mergeCell ref="AF104:AH104"/>
    <mergeCell ref="AI104:AK104"/>
    <mergeCell ref="AL104:AN104"/>
    <mergeCell ref="AO104:AQ104"/>
    <mergeCell ref="AR104:AT104"/>
    <mergeCell ref="AU104:AW104"/>
    <mergeCell ref="BY105:CA105"/>
    <mergeCell ref="CB105:CD105"/>
    <mergeCell ref="CE105:CG105"/>
    <mergeCell ref="E104:G104"/>
    <mergeCell ref="H104:J104"/>
    <mergeCell ref="K104:M104"/>
    <mergeCell ref="N104:P104"/>
    <mergeCell ref="Q104:S104"/>
    <mergeCell ref="T104:V104"/>
    <mergeCell ref="W104:Y104"/>
    <mergeCell ref="Z104:AB104"/>
    <mergeCell ref="AC104:AE104"/>
    <mergeCell ref="BM103:BO103"/>
    <mergeCell ref="BP103:BR103"/>
    <mergeCell ref="BS103:BU103"/>
    <mergeCell ref="BV103:BX103"/>
    <mergeCell ref="BY103:CA103"/>
    <mergeCell ref="CB103:CD103"/>
    <mergeCell ref="AU103:AW103"/>
    <mergeCell ref="AX103:AZ103"/>
    <mergeCell ref="BA103:BC103"/>
    <mergeCell ref="BD103:BF103"/>
    <mergeCell ref="BG103:BI103"/>
    <mergeCell ref="BJ103:BL103"/>
    <mergeCell ref="AC103:AE103"/>
    <mergeCell ref="AF103:AH103"/>
    <mergeCell ref="AI103:AK103"/>
    <mergeCell ref="AL103:AN103"/>
    <mergeCell ref="AO103:AQ103"/>
    <mergeCell ref="AR103:AT103"/>
    <mergeCell ref="CB102:CD102"/>
    <mergeCell ref="CE102:CG102"/>
    <mergeCell ref="E103:G103"/>
    <mergeCell ref="H103:J103"/>
    <mergeCell ref="K103:M103"/>
    <mergeCell ref="N103:P103"/>
    <mergeCell ref="Q103:S103"/>
    <mergeCell ref="T103:V103"/>
    <mergeCell ref="W103:Y103"/>
    <mergeCell ref="Z103:AB103"/>
    <mergeCell ref="BJ102:BL102"/>
    <mergeCell ref="BM102:BO102"/>
    <mergeCell ref="BP102:BR102"/>
    <mergeCell ref="BS102:BU102"/>
    <mergeCell ref="BV102:BX102"/>
    <mergeCell ref="BY102:CA102"/>
    <mergeCell ref="AR102:AT102"/>
    <mergeCell ref="AU102:AW102"/>
    <mergeCell ref="AX102:AZ102"/>
    <mergeCell ref="BA102:BC102"/>
    <mergeCell ref="BD102:BF102"/>
    <mergeCell ref="BG102:BI102"/>
    <mergeCell ref="Z102:AB102"/>
    <mergeCell ref="AC102:AE102"/>
    <mergeCell ref="AF102:AH102"/>
    <mergeCell ref="AI102:AK102"/>
    <mergeCell ref="AL102:AN102"/>
    <mergeCell ref="AO102:AQ102"/>
    <mergeCell ref="CE103:CG103"/>
    <mergeCell ref="E102:G102"/>
    <mergeCell ref="H102:J102"/>
    <mergeCell ref="K102:M102"/>
    <mergeCell ref="N102:P102"/>
    <mergeCell ref="Q102:S102"/>
    <mergeCell ref="T102:V102"/>
    <mergeCell ref="W102:Y102"/>
    <mergeCell ref="BG101:BI101"/>
    <mergeCell ref="BJ101:BL101"/>
    <mergeCell ref="BM101:BO101"/>
    <mergeCell ref="BP101:BR101"/>
    <mergeCell ref="BS101:BU101"/>
    <mergeCell ref="BV101:BX101"/>
    <mergeCell ref="AO101:AQ101"/>
    <mergeCell ref="AR101:AT101"/>
    <mergeCell ref="AU101:AW101"/>
    <mergeCell ref="AX101:AZ101"/>
    <mergeCell ref="BA101:BC101"/>
    <mergeCell ref="BD101:BF101"/>
    <mergeCell ref="W101:Y101"/>
    <mergeCell ref="Z101:AB101"/>
    <mergeCell ref="AC101:AE101"/>
    <mergeCell ref="AF101:AH101"/>
    <mergeCell ref="AI101:AK101"/>
    <mergeCell ref="AL101:AN101"/>
    <mergeCell ref="E101:G101"/>
    <mergeCell ref="H101:J101"/>
    <mergeCell ref="K101:M101"/>
    <mergeCell ref="N101:P101"/>
    <mergeCell ref="Q101:S101"/>
    <mergeCell ref="T101:V101"/>
    <mergeCell ref="BP100:BR100"/>
    <mergeCell ref="BS100:BU100"/>
    <mergeCell ref="BV100:BX100"/>
    <mergeCell ref="BY100:CA100"/>
    <mergeCell ref="CB100:CD100"/>
    <mergeCell ref="CE100:CG100"/>
    <mergeCell ref="AX100:AZ100"/>
    <mergeCell ref="BA100:BC100"/>
    <mergeCell ref="BD100:BF100"/>
    <mergeCell ref="BG100:BI100"/>
    <mergeCell ref="BJ100:BL100"/>
    <mergeCell ref="BM100:BO100"/>
    <mergeCell ref="AF100:AH100"/>
    <mergeCell ref="AI100:AK100"/>
    <mergeCell ref="AL100:AN100"/>
    <mergeCell ref="AO100:AQ100"/>
    <mergeCell ref="AR100:AT100"/>
    <mergeCell ref="AU100:AW100"/>
    <mergeCell ref="BY101:CA101"/>
    <mergeCell ref="CB101:CD101"/>
    <mergeCell ref="CE101:CG101"/>
    <mergeCell ref="E100:G100"/>
    <mergeCell ref="H100:J100"/>
    <mergeCell ref="K100:M100"/>
    <mergeCell ref="N100:P100"/>
    <mergeCell ref="Q100:S100"/>
    <mergeCell ref="T100:V100"/>
    <mergeCell ref="W100:Y100"/>
    <mergeCell ref="Z100:AB100"/>
    <mergeCell ref="AC100:AE100"/>
    <mergeCell ref="BM99:BO99"/>
    <mergeCell ref="BP99:BR99"/>
    <mergeCell ref="BS99:BU99"/>
    <mergeCell ref="BV99:BX99"/>
    <mergeCell ref="BY99:CA99"/>
    <mergeCell ref="CB99:CD99"/>
    <mergeCell ref="AU99:AW99"/>
    <mergeCell ref="AX99:AZ99"/>
    <mergeCell ref="BA99:BC99"/>
    <mergeCell ref="BD99:BF99"/>
    <mergeCell ref="BG99:BI99"/>
    <mergeCell ref="BJ99:BL99"/>
    <mergeCell ref="AC99:AE99"/>
    <mergeCell ref="AF99:AH99"/>
    <mergeCell ref="AI99:AK99"/>
    <mergeCell ref="AL99:AN99"/>
    <mergeCell ref="AO99:AQ99"/>
    <mergeCell ref="AR99:AT99"/>
    <mergeCell ref="CB98:CD98"/>
    <mergeCell ref="CE98:CG98"/>
    <mergeCell ref="E99:G99"/>
    <mergeCell ref="H99:J99"/>
    <mergeCell ref="K99:M99"/>
    <mergeCell ref="N99:P99"/>
    <mergeCell ref="Q99:S99"/>
    <mergeCell ref="T99:V99"/>
    <mergeCell ref="W99:Y99"/>
    <mergeCell ref="Z99:AB99"/>
    <mergeCell ref="BJ98:BL98"/>
    <mergeCell ref="BM98:BO98"/>
    <mergeCell ref="BP98:BR98"/>
    <mergeCell ref="BS98:BU98"/>
    <mergeCell ref="BV98:BX98"/>
    <mergeCell ref="BY98:CA98"/>
    <mergeCell ref="AR98:AT98"/>
    <mergeCell ref="AU98:AW98"/>
    <mergeCell ref="AX98:AZ98"/>
    <mergeCell ref="BA98:BC98"/>
    <mergeCell ref="BD98:BF98"/>
    <mergeCell ref="BG98:BI98"/>
    <mergeCell ref="Z98:AB98"/>
    <mergeCell ref="AC98:AE98"/>
    <mergeCell ref="AF98:AH98"/>
    <mergeCell ref="AI98:AK98"/>
    <mergeCell ref="AL98:AN98"/>
    <mergeCell ref="AO98:AQ98"/>
    <mergeCell ref="CE99:CG99"/>
    <mergeCell ref="E98:G98"/>
    <mergeCell ref="H98:J98"/>
    <mergeCell ref="K98:M98"/>
    <mergeCell ref="N98:P98"/>
    <mergeCell ref="Q98:S98"/>
    <mergeCell ref="T98:V98"/>
    <mergeCell ref="W98:Y98"/>
    <mergeCell ref="BG97:BI97"/>
    <mergeCell ref="BJ97:BL97"/>
    <mergeCell ref="BM97:BO97"/>
    <mergeCell ref="BP97:BR97"/>
    <mergeCell ref="BS97:BU97"/>
    <mergeCell ref="BV97:BX97"/>
    <mergeCell ref="AO97:AQ97"/>
    <mergeCell ref="AR97:AT97"/>
    <mergeCell ref="AU97:AW97"/>
    <mergeCell ref="AX97:AZ97"/>
    <mergeCell ref="BA97:BC97"/>
    <mergeCell ref="BD97:BF97"/>
    <mergeCell ref="W97:Y97"/>
    <mergeCell ref="Z97:AB97"/>
    <mergeCell ref="AC97:AE97"/>
    <mergeCell ref="AF97:AH97"/>
    <mergeCell ref="AI97:AK97"/>
    <mergeCell ref="AL97:AN97"/>
    <mergeCell ref="E97:G97"/>
    <mergeCell ref="H97:J97"/>
    <mergeCell ref="K97:M97"/>
    <mergeCell ref="N97:P97"/>
    <mergeCell ref="Q97:S97"/>
    <mergeCell ref="T97:V97"/>
    <mergeCell ref="BP96:BR96"/>
    <mergeCell ref="BS96:BU96"/>
    <mergeCell ref="BV96:BX96"/>
    <mergeCell ref="BY96:CA96"/>
    <mergeCell ref="CB96:CD96"/>
    <mergeCell ref="CE96:CG96"/>
    <mergeCell ref="AX96:AZ96"/>
    <mergeCell ref="BA96:BC96"/>
    <mergeCell ref="BD96:BF96"/>
    <mergeCell ref="BG96:BI96"/>
    <mergeCell ref="BJ96:BL96"/>
    <mergeCell ref="BM96:BO96"/>
    <mergeCell ref="AF96:AH96"/>
    <mergeCell ref="AI96:AK96"/>
    <mergeCell ref="AL96:AN96"/>
    <mergeCell ref="AO96:AQ96"/>
    <mergeCell ref="AR96:AT96"/>
    <mergeCell ref="AU96:AW96"/>
    <mergeCell ref="BY97:CA97"/>
    <mergeCell ref="CB97:CD97"/>
    <mergeCell ref="CE97:CG97"/>
    <mergeCell ref="E96:G96"/>
    <mergeCell ref="H96:J96"/>
    <mergeCell ref="K96:M96"/>
    <mergeCell ref="N96:P96"/>
    <mergeCell ref="Q96:S96"/>
    <mergeCell ref="T96:V96"/>
    <mergeCell ref="W96:Y96"/>
    <mergeCell ref="Z96:AB96"/>
    <mergeCell ref="AC96:AE96"/>
    <mergeCell ref="BM95:BO95"/>
    <mergeCell ref="BP95:BR95"/>
    <mergeCell ref="BS95:BU95"/>
    <mergeCell ref="BV95:BX95"/>
    <mergeCell ref="BY95:CA95"/>
    <mergeCell ref="CB95:CD95"/>
    <mergeCell ref="AU95:AW95"/>
    <mergeCell ref="AX95:AZ95"/>
    <mergeCell ref="BA95:BC95"/>
    <mergeCell ref="BD95:BF95"/>
    <mergeCell ref="BG95:BI95"/>
    <mergeCell ref="BJ95:BL95"/>
    <mergeCell ref="AC95:AE95"/>
    <mergeCell ref="AF95:AH95"/>
    <mergeCell ref="AI95:AK95"/>
    <mergeCell ref="AL95:AN95"/>
    <mergeCell ref="AO95:AQ95"/>
    <mergeCell ref="AR95:AT95"/>
    <mergeCell ref="CB94:CD94"/>
    <mergeCell ref="CE94:CG94"/>
    <mergeCell ref="E95:G95"/>
    <mergeCell ref="H95:J95"/>
    <mergeCell ref="K95:M95"/>
    <mergeCell ref="N95:P95"/>
    <mergeCell ref="Q95:S95"/>
    <mergeCell ref="T95:V95"/>
    <mergeCell ref="W95:Y95"/>
    <mergeCell ref="Z95:AB95"/>
    <mergeCell ref="BJ94:BL94"/>
    <mergeCell ref="BM94:BO94"/>
    <mergeCell ref="BP94:BR94"/>
    <mergeCell ref="BS94:BU94"/>
    <mergeCell ref="BV94:BX94"/>
    <mergeCell ref="BY94:CA94"/>
    <mergeCell ref="AR94:AT94"/>
    <mergeCell ref="AU94:AW94"/>
    <mergeCell ref="AX94:AZ94"/>
    <mergeCell ref="BA94:BC94"/>
    <mergeCell ref="BD94:BF94"/>
    <mergeCell ref="BG94:BI94"/>
    <mergeCell ref="Z94:AB94"/>
    <mergeCell ref="AC94:AE94"/>
    <mergeCell ref="AF94:AH94"/>
    <mergeCell ref="AI94:AK94"/>
    <mergeCell ref="AL94:AN94"/>
    <mergeCell ref="AO94:AQ94"/>
    <mergeCell ref="CE95:CG95"/>
    <mergeCell ref="E94:G94"/>
    <mergeCell ref="H94:J94"/>
    <mergeCell ref="K94:M94"/>
    <mergeCell ref="N94:P94"/>
    <mergeCell ref="Q94:S94"/>
    <mergeCell ref="T94:V94"/>
    <mergeCell ref="W94:Y94"/>
    <mergeCell ref="BG93:BI93"/>
    <mergeCell ref="BJ93:BL93"/>
    <mergeCell ref="BM93:BO93"/>
    <mergeCell ref="BP93:BR93"/>
    <mergeCell ref="BS93:BU93"/>
    <mergeCell ref="BV93:BX93"/>
    <mergeCell ref="AO93:AQ93"/>
    <mergeCell ref="AR93:AT93"/>
    <mergeCell ref="AU93:AW93"/>
    <mergeCell ref="AX93:AZ93"/>
    <mergeCell ref="BA93:BC93"/>
    <mergeCell ref="BD93:BF93"/>
    <mergeCell ref="W93:Y93"/>
    <mergeCell ref="Z93:AB93"/>
    <mergeCell ref="AC93:AE93"/>
    <mergeCell ref="AF93:AH93"/>
    <mergeCell ref="AI93:AK93"/>
    <mergeCell ref="AL93:AN93"/>
    <mergeCell ref="E93:G93"/>
    <mergeCell ref="H93:J93"/>
    <mergeCell ref="K93:M93"/>
    <mergeCell ref="N93:P93"/>
    <mergeCell ref="Q93:S93"/>
    <mergeCell ref="T93:V93"/>
    <mergeCell ref="BP92:BR92"/>
    <mergeCell ref="BS92:BU92"/>
    <mergeCell ref="BV92:BX92"/>
    <mergeCell ref="BY92:CA92"/>
    <mergeCell ref="CB92:CD92"/>
    <mergeCell ref="CE92:CG92"/>
    <mergeCell ref="AX92:AZ92"/>
    <mergeCell ref="BA92:BC92"/>
    <mergeCell ref="BD92:BF92"/>
    <mergeCell ref="BG92:BI92"/>
    <mergeCell ref="BJ92:BL92"/>
    <mergeCell ref="BM92:BO92"/>
    <mergeCell ref="AF92:AH92"/>
    <mergeCell ref="AI92:AK92"/>
    <mergeCell ref="AL92:AN92"/>
    <mergeCell ref="AO92:AQ92"/>
    <mergeCell ref="AR92:AT92"/>
    <mergeCell ref="AU92:AW92"/>
    <mergeCell ref="BY93:CA93"/>
    <mergeCell ref="CB93:CD93"/>
    <mergeCell ref="CE93:CG93"/>
    <mergeCell ref="E92:G92"/>
    <mergeCell ref="H92:J92"/>
    <mergeCell ref="K92:M92"/>
    <mergeCell ref="N92:P92"/>
    <mergeCell ref="Q92:S92"/>
    <mergeCell ref="T92:V92"/>
    <mergeCell ref="W92:Y92"/>
    <mergeCell ref="Z92:AB92"/>
    <mergeCell ref="AC92:AE92"/>
    <mergeCell ref="BM91:BO91"/>
    <mergeCell ref="BP91:BR91"/>
    <mergeCell ref="BS91:BU91"/>
    <mergeCell ref="BV91:BX91"/>
    <mergeCell ref="BY91:CA91"/>
    <mergeCell ref="CB91:CD91"/>
    <mergeCell ref="AU91:AW91"/>
    <mergeCell ref="AX91:AZ91"/>
    <mergeCell ref="BA91:BC91"/>
    <mergeCell ref="BD91:BF91"/>
    <mergeCell ref="BG91:BI91"/>
    <mergeCell ref="BJ91:BL91"/>
    <mergeCell ref="AC91:AE91"/>
    <mergeCell ref="AF91:AH91"/>
    <mergeCell ref="AI91:AK91"/>
    <mergeCell ref="AL91:AN91"/>
    <mergeCell ref="AO91:AQ91"/>
    <mergeCell ref="AR91:AT91"/>
    <mergeCell ref="CB90:CD90"/>
    <mergeCell ref="CE90:CG90"/>
    <mergeCell ref="E91:G91"/>
    <mergeCell ref="H91:J91"/>
    <mergeCell ref="K91:M91"/>
    <mergeCell ref="N91:P91"/>
    <mergeCell ref="Q91:S91"/>
    <mergeCell ref="T91:V91"/>
    <mergeCell ref="W91:Y91"/>
    <mergeCell ref="Z91:AB91"/>
    <mergeCell ref="BJ90:BL90"/>
    <mergeCell ref="BM90:BO90"/>
    <mergeCell ref="BP90:BR90"/>
    <mergeCell ref="BS90:BU90"/>
    <mergeCell ref="BV90:BX90"/>
    <mergeCell ref="BY90:CA90"/>
    <mergeCell ref="AR90:AT90"/>
    <mergeCell ref="AU90:AW90"/>
    <mergeCell ref="AX90:AZ90"/>
    <mergeCell ref="BA90:BC90"/>
    <mergeCell ref="BD90:BF90"/>
    <mergeCell ref="BG90:BI90"/>
    <mergeCell ref="Z90:AB90"/>
    <mergeCell ref="AC90:AE90"/>
    <mergeCell ref="AF90:AH90"/>
    <mergeCell ref="AI90:AK90"/>
    <mergeCell ref="AL90:AN90"/>
    <mergeCell ref="AO90:AQ90"/>
    <mergeCell ref="CE91:CG91"/>
    <mergeCell ref="E90:G90"/>
    <mergeCell ref="H90:J90"/>
    <mergeCell ref="K90:M90"/>
    <mergeCell ref="N90:P90"/>
    <mergeCell ref="Q90:S90"/>
    <mergeCell ref="T90:V90"/>
    <mergeCell ref="W90:Y90"/>
    <mergeCell ref="BG89:BI89"/>
    <mergeCell ref="BJ89:BL89"/>
    <mergeCell ref="BM89:BO89"/>
    <mergeCell ref="BP89:BR89"/>
    <mergeCell ref="BS89:BU89"/>
    <mergeCell ref="BV89:BX89"/>
    <mergeCell ref="AO89:AQ89"/>
    <mergeCell ref="AR89:AT89"/>
    <mergeCell ref="AU89:AW89"/>
    <mergeCell ref="AX89:AZ89"/>
    <mergeCell ref="BA89:BC89"/>
    <mergeCell ref="BD89:BF89"/>
    <mergeCell ref="W89:Y89"/>
    <mergeCell ref="Z89:AB89"/>
    <mergeCell ref="AC89:AE89"/>
    <mergeCell ref="AF89:AH89"/>
    <mergeCell ref="AI89:AK89"/>
    <mergeCell ref="AL89:AN89"/>
    <mergeCell ref="E89:G89"/>
    <mergeCell ref="H89:J89"/>
    <mergeCell ref="K89:M89"/>
    <mergeCell ref="N89:P89"/>
    <mergeCell ref="Q89:S89"/>
    <mergeCell ref="T89:V89"/>
    <mergeCell ref="BP88:BR88"/>
    <mergeCell ref="BS88:BU88"/>
    <mergeCell ref="BV88:BX88"/>
    <mergeCell ref="BY88:CA88"/>
    <mergeCell ref="CB88:CD88"/>
    <mergeCell ref="CE88:CG88"/>
    <mergeCell ref="AX88:AZ88"/>
    <mergeCell ref="BA88:BC88"/>
    <mergeCell ref="BD88:BF88"/>
    <mergeCell ref="BG88:BI88"/>
    <mergeCell ref="BJ88:BL88"/>
    <mergeCell ref="BM88:BO88"/>
    <mergeCell ref="AF88:AH88"/>
    <mergeCell ref="AI88:AK88"/>
    <mergeCell ref="AL88:AN88"/>
    <mergeCell ref="AO88:AQ88"/>
    <mergeCell ref="AR88:AT88"/>
    <mergeCell ref="AU88:AW88"/>
    <mergeCell ref="BY89:CA89"/>
    <mergeCell ref="CB89:CD89"/>
    <mergeCell ref="CE89:CG89"/>
    <mergeCell ref="E88:G88"/>
    <mergeCell ref="H88:J88"/>
    <mergeCell ref="K88:M88"/>
    <mergeCell ref="N88:P88"/>
    <mergeCell ref="Q88:S88"/>
    <mergeCell ref="T88:V88"/>
    <mergeCell ref="W88:Y88"/>
    <mergeCell ref="Z88:AB88"/>
    <mergeCell ref="AC88:AE88"/>
    <mergeCell ref="BM87:BO87"/>
    <mergeCell ref="BP87:BR87"/>
    <mergeCell ref="BS87:BU87"/>
    <mergeCell ref="BV87:BX87"/>
    <mergeCell ref="BY87:CA87"/>
    <mergeCell ref="CB87:CD87"/>
    <mergeCell ref="AU87:AW87"/>
    <mergeCell ref="AX87:AZ87"/>
    <mergeCell ref="BA87:BC87"/>
    <mergeCell ref="BD87:BF87"/>
    <mergeCell ref="BG87:BI87"/>
    <mergeCell ref="BJ87:BL87"/>
    <mergeCell ref="AC87:AE87"/>
    <mergeCell ref="AF87:AH87"/>
    <mergeCell ref="AI87:AK87"/>
    <mergeCell ref="AL87:AN87"/>
    <mergeCell ref="AO87:AQ87"/>
    <mergeCell ref="AR87:AT87"/>
    <mergeCell ref="CB86:CD86"/>
    <mergeCell ref="CE86:CG86"/>
    <mergeCell ref="E87:G87"/>
    <mergeCell ref="H87:J87"/>
    <mergeCell ref="K87:M87"/>
    <mergeCell ref="N87:P87"/>
    <mergeCell ref="Q87:S87"/>
    <mergeCell ref="T87:V87"/>
    <mergeCell ref="W87:Y87"/>
    <mergeCell ref="Z87:AB87"/>
    <mergeCell ref="BJ86:BL86"/>
    <mergeCell ref="BM86:BO86"/>
    <mergeCell ref="BP86:BR86"/>
    <mergeCell ref="BS86:BU86"/>
    <mergeCell ref="BV86:BX86"/>
    <mergeCell ref="BY86:CA86"/>
    <mergeCell ref="AR86:AT86"/>
    <mergeCell ref="AU86:AW86"/>
    <mergeCell ref="AX86:AZ86"/>
    <mergeCell ref="BA86:BC86"/>
    <mergeCell ref="BD86:BF86"/>
    <mergeCell ref="BG86:BI86"/>
    <mergeCell ref="Z86:AB86"/>
    <mergeCell ref="AC86:AE86"/>
    <mergeCell ref="AF86:AH86"/>
    <mergeCell ref="AI86:AK86"/>
    <mergeCell ref="AL86:AN86"/>
    <mergeCell ref="AO86:AQ86"/>
    <mergeCell ref="CE87:CG87"/>
    <mergeCell ref="E86:G86"/>
    <mergeCell ref="H86:J86"/>
    <mergeCell ref="K86:M86"/>
    <mergeCell ref="N86:P86"/>
    <mergeCell ref="Q86:S86"/>
    <mergeCell ref="T86:V86"/>
    <mergeCell ref="W86:Y86"/>
    <mergeCell ref="BG85:BI85"/>
    <mergeCell ref="BJ85:BL85"/>
    <mergeCell ref="BM85:BO85"/>
    <mergeCell ref="BP85:BR85"/>
    <mergeCell ref="BS85:BU85"/>
    <mergeCell ref="BV85:BX85"/>
    <mergeCell ref="AO85:AQ85"/>
    <mergeCell ref="AR85:AT85"/>
    <mergeCell ref="AU85:AW85"/>
    <mergeCell ref="AX85:AZ85"/>
    <mergeCell ref="BA85:BC85"/>
    <mergeCell ref="BD85:BF85"/>
    <mergeCell ref="W85:Y85"/>
    <mergeCell ref="Z85:AB85"/>
    <mergeCell ref="AC85:AE85"/>
    <mergeCell ref="AF85:AH85"/>
    <mergeCell ref="AI85:AK85"/>
    <mergeCell ref="AL85:AN85"/>
    <mergeCell ref="E85:G85"/>
    <mergeCell ref="H85:J85"/>
    <mergeCell ref="K85:M85"/>
    <mergeCell ref="N85:P85"/>
    <mergeCell ref="Q85:S85"/>
    <mergeCell ref="T85:V85"/>
    <mergeCell ref="BP84:BR84"/>
    <mergeCell ref="BS84:BU84"/>
    <mergeCell ref="BV84:BX84"/>
    <mergeCell ref="BY84:CA84"/>
    <mergeCell ref="CB84:CD84"/>
    <mergeCell ref="CE84:CG84"/>
    <mergeCell ref="AX84:AZ84"/>
    <mergeCell ref="BA84:BC84"/>
    <mergeCell ref="BD84:BF84"/>
    <mergeCell ref="BG84:BI84"/>
    <mergeCell ref="BJ84:BL84"/>
    <mergeCell ref="BM84:BO84"/>
    <mergeCell ref="AF84:AH84"/>
    <mergeCell ref="AI84:AK84"/>
    <mergeCell ref="AL84:AN84"/>
    <mergeCell ref="AO84:AQ84"/>
    <mergeCell ref="AR84:AT84"/>
    <mergeCell ref="AU84:AW84"/>
    <mergeCell ref="BY85:CA85"/>
    <mergeCell ref="CB85:CD85"/>
    <mergeCell ref="CE85:CG85"/>
    <mergeCell ref="E84:G84"/>
    <mergeCell ref="H84:J84"/>
    <mergeCell ref="K84:M84"/>
    <mergeCell ref="N84:P84"/>
    <mergeCell ref="Q84:S84"/>
    <mergeCell ref="T84:V84"/>
    <mergeCell ref="W84:Y84"/>
    <mergeCell ref="Z84:AB84"/>
    <mergeCell ref="AC84:AE84"/>
    <mergeCell ref="BM83:BO83"/>
    <mergeCell ref="BP83:BR83"/>
    <mergeCell ref="BS83:BU83"/>
    <mergeCell ref="BV83:BX83"/>
    <mergeCell ref="BY83:CA83"/>
    <mergeCell ref="CB83:CD83"/>
    <mergeCell ref="AU83:AW83"/>
    <mergeCell ref="AX83:AZ83"/>
    <mergeCell ref="BA83:BC83"/>
    <mergeCell ref="BD83:BF83"/>
    <mergeCell ref="BG83:BI83"/>
    <mergeCell ref="BJ83:BL83"/>
    <mergeCell ref="AC83:AE83"/>
    <mergeCell ref="AF83:AH83"/>
    <mergeCell ref="AI83:AK83"/>
    <mergeCell ref="AL83:AN83"/>
    <mergeCell ref="AO83:AQ83"/>
    <mergeCell ref="AR83:AT83"/>
    <mergeCell ref="CB82:CD82"/>
    <mergeCell ref="CE82:CG82"/>
    <mergeCell ref="E83:G83"/>
    <mergeCell ref="H83:J83"/>
    <mergeCell ref="K83:M83"/>
    <mergeCell ref="N83:P83"/>
    <mergeCell ref="Q83:S83"/>
    <mergeCell ref="T83:V83"/>
    <mergeCell ref="W83:Y83"/>
    <mergeCell ref="Z83:AB83"/>
    <mergeCell ref="BJ82:BL82"/>
    <mergeCell ref="BM82:BO82"/>
    <mergeCell ref="BP82:BR82"/>
    <mergeCell ref="BS82:BU82"/>
    <mergeCell ref="BV82:BX82"/>
    <mergeCell ref="BY82:CA82"/>
    <mergeCell ref="AR82:AT82"/>
    <mergeCell ref="AU82:AW82"/>
    <mergeCell ref="AX82:AZ82"/>
    <mergeCell ref="BA82:BC82"/>
    <mergeCell ref="BD82:BF82"/>
    <mergeCell ref="BG82:BI82"/>
    <mergeCell ref="Z82:AB82"/>
    <mergeCell ref="AC82:AE82"/>
    <mergeCell ref="AF82:AH82"/>
    <mergeCell ref="AI82:AK82"/>
    <mergeCell ref="AL82:AN82"/>
    <mergeCell ref="AO82:AQ82"/>
    <mergeCell ref="CE83:CG83"/>
    <mergeCell ref="E82:G82"/>
    <mergeCell ref="H82:J82"/>
    <mergeCell ref="K82:M82"/>
    <mergeCell ref="N82:P82"/>
    <mergeCell ref="Q82:S82"/>
    <mergeCell ref="T82:V82"/>
    <mergeCell ref="W82:Y82"/>
    <mergeCell ref="BG81:BI81"/>
    <mergeCell ref="BJ81:BL81"/>
    <mergeCell ref="BM81:BO81"/>
    <mergeCell ref="BP81:BR81"/>
    <mergeCell ref="BS81:BU81"/>
    <mergeCell ref="BV81:BX81"/>
    <mergeCell ref="AO81:AQ81"/>
    <mergeCell ref="AR81:AT81"/>
    <mergeCell ref="AU81:AW81"/>
    <mergeCell ref="AX81:AZ81"/>
    <mergeCell ref="BA81:BC81"/>
    <mergeCell ref="BD81:BF81"/>
    <mergeCell ref="W81:Y81"/>
    <mergeCell ref="Z81:AB81"/>
    <mergeCell ref="AC81:AE81"/>
    <mergeCell ref="AF81:AH81"/>
    <mergeCell ref="AI81:AK81"/>
    <mergeCell ref="AL81:AN81"/>
    <mergeCell ref="E81:G81"/>
    <mergeCell ref="H81:J81"/>
    <mergeCell ref="K81:M81"/>
    <mergeCell ref="N81:P81"/>
    <mergeCell ref="Q81:S81"/>
    <mergeCell ref="T81:V81"/>
    <mergeCell ref="BP80:BR80"/>
    <mergeCell ref="BS80:BU80"/>
    <mergeCell ref="BV80:BX80"/>
    <mergeCell ref="BY80:CA80"/>
    <mergeCell ref="CB80:CD80"/>
    <mergeCell ref="CE80:CG80"/>
    <mergeCell ref="AX80:AZ80"/>
    <mergeCell ref="BA80:BC80"/>
    <mergeCell ref="BD80:BF80"/>
    <mergeCell ref="BG80:BI80"/>
    <mergeCell ref="BJ80:BL80"/>
    <mergeCell ref="BM80:BO80"/>
    <mergeCell ref="AF80:AH80"/>
    <mergeCell ref="AI80:AK80"/>
    <mergeCell ref="AL80:AN80"/>
    <mergeCell ref="AO80:AQ80"/>
    <mergeCell ref="AR80:AT80"/>
    <mergeCell ref="AU80:AW80"/>
    <mergeCell ref="BY81:CA81"/>
    <mergeCell ref="CB81:CD81"/>
    <mergeCell ref="CE81:CG81"/>
    <mergeCell ref="E80:G80"/>
    <mergeCell ref="H80:J80"/>
    <mergeCell ref="K80:M80"/>
    <mergeCell ref="N80:P80"/>
    <mergeCell ref="Q80:S80"/>
    <mergeCell ref="T80:V80"/>
    <mergeCell ref="W80:Y80"/>
    <mergeCell ref="Z80:AB80"/>
    <mergeCell ref="AC80:AE80"/>
    <mergeCell ref="BM79:BO79"/>
    <mergeCell ref="BP79:BR79"/>
    <mergeCell ref="BS79:BU79"/>
    <mergeCell ref="BV79:BX79"/>
    <mergeCell ref="BY79:CA79"/>
    <mergeCell ref="CB79:CD79"/>
    <mergeCell ref="AU79:AW79"/>
    <mergeCell ref="AX79:AZ79"/>
    <mergeCell ref="BA79:BC79"/>
    <mergeCell ref="BD79:BF79"/>
    <mergeCell ref="BG79:BI79"/>
    <mergeCell ref="BJ79:BL79"/>
    <mergeCell ref="AC79:AE79"/>
    <mergeCell ref="AF79:AH79"/>
    <mergeCell ref="AI79:AK79"/>
    <mergeCell ref="AL79:AN79"/>
    <mergeCell ref="AO79:AQ79"/>
    <mergeCell ref="AR79:AT79"/>
    <mergeCell ref="CB78:CD78"/>
    <mergeCell ref="CE78:CG78"/>
    <mergeCell ref="E79:G79"/>
    <mergeCell ref="H79:J79"/>
    <mergeCell ref="K79:M79"/>
    <mergeCell ref="N79:P79"/>
    <mergeCell ref="Q79:S79"/>
    <mergeCell ref="T79:V79"/>
    <mergeCell ref="W79:Y79"/>
    <mergeCell ref="Z79:AB79"/>
    <mergeCell ref="BJ78:BL78"/>
    <mergeCell ref="BM78:BO78"/>
    <mergeCell ref="BP78:BR78"/>
    <mergeCell ref="BS78:BU78"/>
    <mergeCell ref="BV78:BX78"/>
    <mergeCell ref="BY78:CA78"/>
    <mergeCell ref="AR78:AT78"/>
    <mergeCell ref="AU78:AW78"/>
    <mergeCell ref="AX78:AZ78"/>
    <mergeCell ref="BA78:BC78"/>
    <mergeCell ref="BD78:BF78"/>
    <mergeCell ref="BG78:BI78"/>
    <mergeCell ref="Z78:AB78"/>
    <mergeCell ref="AC78:AE78"/>
    <mergeCell ref="AF78:AH78"/>
    <mergeCell ref="AI78:AK78"/>
    <mergeCell ref="AL78:AN78"/>
    <mergeCell ref="AO78:AQ78"/>
    <mergeCell ref="CE79:CG79"/>
    <mergeCell ref="E78:G78"/>
    <mergeCell ref="H78:J78"/>
    <mergeCell ref="K78:M78"/>
    <mergeCell ref="N78:P78"/>
    <mergeCell ref="Q78:S78"/>
    <mergeCell ref="T78:V78"/>
    <mergeCell ref="W78:Y78"/>
    <mergeCell ref="BG77:BI77"/>
    <mergeCell ref="BJ77:BL77"/>
    <mergeCell ref="BM77:BO77"/>
    <mergeCell ref="BP77:BR77"/>
    <mergeCell ref="BS77:BU77"/>
    <mergeCell ref="BV77:BX77"/>
    <mergeCell ref="AO77:AQ77"/>
    <mergeCell ref="AR77:AT77"/>
    <mergeCell ref="AU77:AW77"/>
    <mergeCell ref="AX77:AZ77"/>
    <mergeCell ref="BA77:BC77"/>
    <mergeCell ref="BD77:BF77"/>
    <mergeCell ref="W77:Y77"/>
    <mergeCell ref="Z77:AB77"/>
    <mergeCell ref="AC77:AE77"/>
    <mergeCell ref="AF77:AH77"/>
    <mergeCell ref="AI77:AK77"/>
    <mergeCell ref="AL77:AN77"/>
    <mergeCell ref="E77:G77"/>
    <mergeCell ref="H77:J77"/>
    <mergeCell ref="K77:M77"/>
    <mergeCell ref="N77:P77"/>
    <mergeCell ref="Q77:S77"/>
    <mergeCell ref="T77:V77"/>
    <mergeCell ref="BP76:BR76"/>
    <mergeCell ref="BS76:BU76"/>
    <mergeCell ref="BV76:BX76"/>
    <mergeCell ref="BY76:CA76"/>
    <mergeCell ref="CB76:CD76"/>
    <mergeCell ref="CE76:CG76"/>
    <mergeCell ref="AX76:AZ76"/>
    <mergeCell ref="BA76:BC76"/>
    <mergeCell ref="BD76:BF76"/>
    <mergeCell ref="BG76:BI76"/>
    <mergeCell ref="BJ76:BL76"/>
    <mergeCell ref="BM76:BO76"/>
    <mergeCell ref="AF76:AH76"/>
    <mergeCell ref="AI76:AK76"/>
    <mergeCell ref="AL76:AN76"/>
    <mergeCell ref="AO76:AQ76"/>
    <mergeCell ref="AR76:AT76"/>
    <mergeCell ref="AU76:AW76"/>
    <mergeCell ref="BY77:CA77"/>
    <mergeCell ref="CB77:CD77"/>
    <mergeCell ref="CE77:CG77"/>
    <mergeCell ref="E76:G76"/>
    <mergeCell ref="H76:J76"/>
    <mergeCell ref="K76:M76"/>
    <mergeCell ref="N76:P76"/>
    <mergeCell ref="Q76:S76"/>
    <mergeCell ref="T76:V76"/>
    <mergeCell ref="W76:Y76"/>
    <mergeCell ref="Z76:AB76"/>
    <mergeCell ref="AC76:AE76"/>
    <mergeCell ref="BM75:BO75"/>
    <mergeCell ref="BP75:BR75"/>
    <mergeCell ref="BS75:BU75"/>
    <mergeCell ref="BV75:BX75"/>
    <mergeCell ref="BY75:CA75"/>
    <mergeCell ref="CB75:CD75"/>
    <mergeCell ref="AU75:AW75"/>
    <mergeCell ref="AX75:AZ75"/>
    <mergeCell ref="BA75:BC75"/>
    <mergeCell ref="BD75:BF75"/>
    <mergeCell ref="BG75:BI75"/>
    <mergeCell ref="BJ75:BL75"/>
    <mergeCell ref="AC75:AE75"/>
    <mergeCell ref="AF75:AH75"/>
    <mergeCell ref="AI75:AK75"/>
    <mergeCell ref="AL75:AN75"/>
    <mergeCell ref="AO75:AQ75"/>
    <mergeCell ref="AR75:AT75"/>
    <mergeCell ref="CB74:CD74"/>
    <mergeCell ref="CE74:CG74"/>
    <mergeCell ref="E75:G75"/>
    <mergeCell ref="H75:J75"/>
    <mergeCell ref="K75:M75"/>
    <mergeCell ref="N75:P75"/>
    <mergeCell ref="Q75:S75"/>
    <mergeCell ref="T75:V75"/>
    <mergeCell ref="W75:Y75"/>
    <mergeCell ref="Z75:AB75"/>
    <mergeCell ref="BJ74:BL74"/>
    <mergeCell ref="BM74:BO74"/>
    <mergeCell ref="BP74:BR74"/>
    <mergeCell ref="BS74:BU74"/>
    <mergeCell ref="BV74:BX74"/>
    <mergeCell ref="BY74:CA74"/>
    <mergeCell ref="AR74:AT74"/>
    <mergeCell ref="AU74:AW74"/>
    <mergeCell ref="AX74:AZ74"/>
    <mergeCell ref="BA74:BC74"/>
    <mergeCell ref="BD74:BF74"/>
    <mergeCell ref="BG74:BI74"/>
    <mergeCell ref="Z74:AB74"/>
    <mergeCell ref="AC74:AE74"/>
    <mergeCell ref="AF74:AH74"/>
    <mergeCell ref="AI74:AK74"/>
    <mergeCell ref="AL74:AN74"/>
    <mergeCell ref="AO74:AQ74"/>
    <mergeCell ref="CE75:CG75"/>
    <mergeCell ref="E74:G74"/>
    <mergeCell ref="H74:J74"/>
    <mergeCell ref="K74:M74"/>
    <mergeCell ref="N74:P74"/>
    <mergeCell ref="Q74:S74"/>
    <mergeCell ref="T74:V74"/>
    <mergeCell ref="W74:Y74"/>
    <mergeCell ref="BG73:BI73"/>
    <mergeCell ref="BJ73:BL73"/>
    <mergeCell ref="BM73:BO73"/>
    <mergeCell ref="BP73:BR73"/>
    <mergeCell ref="BS73:BU73"/>
    <mergeCell ref="BV73:BX73"/>
    <mergeCell ref="AO73:AQ73"/>
    <mergeCell ref="AR73:AT73"/>
    <mergeCell ref="AU73:AW73"/>
    <mergeCell ref="AX73:AZ73"/>
    <mergeCell ref="BA73:BC73"/>
    <mergeCell ref="BD73:BF73"/>
    <mergeCell ref="W73:Y73"/>
    <mergeCell ref="Z73:AB73"/>
    <mergeCell ref="AC73:AE73"/>
    <mergeCell ref="AF73:AH73"/>
    <mergeCell ref="AI73:AK73"/>
    <mergeCell ref="AL73:AN73"/>
    <mergeCell ref="E73:G73"/>
    <mergeCell ref="H73:J73"/>
    <mergeCell ref="K73:M73"/>
    <mergeCell ref="N73:P73"/>
    <mergeCell ref="Q73:S73"/>
    <mergeCell ref="T73:V73"/>
    <mergeCell ref="BP72:BR72"/>
    <mergeCell ref="BS72:BU72"/>
    <mergeCell ref="BV72:BX72"/>
    <mergeCell ref="BY72:CA72"/>
    <mergeCell ref="CB72:CD72"/>
    <mergeCell ref="CE72:CG72"/>
    <mergeCell ref="AX72:AZ72"/>
    <mergeCell ref="BA72:BC72"/>
    <mergeCell ref="BD72:BF72"/>
    <mergeCell ref="BG72:BI72"/>
    <mergeCell ref="BJ72:BL72"/>
    <mergeCell ref="BM72:BO72"/>
    <mergeCell ref="AF72:AH72"/>
    <mergeCell ref="AI72:AK72"/>
    <mergeCell ref="AL72:AN72"/>
    <mergeCell ref="AO72:AQ72"/>
    <mergeCell ref="AR72:AT72"/>
    <mergeCell ref="AU72:AW72"/>
    <mergeCell ref="BY73:CA73"/>
    <mergeCell ref="CB73:CD73"/>
    <mergeCell ref="CE73:CG73"/>
    <mergeCell ref="E72:G72"/>
    <mergeCell ref="H72:J72"/>
    <mergeCell ref="K72:M72"/>
    <mergeCell ref="N72:P72"/>
    <mergeCell ref="Q72:S72"/>
    <mergeCell ref="T72:V72"/>
    <mergeCell ref="W72:Y72"/>
    <mergeCell ref="Z72:AB72"/>
    <mergeCell ref="AC72:AE72"/>
    <mergeCell ref="BM71:BO71"/>
    <mergeCell ref="BP71:BR71"/>
    <mergeCell ref="BS71:BU71"/>
    <mergeCell ref="BV71:BX71"/>
    <mergeCell ref="BY71:CA71"/>
    <mergeCell ref="CB71:CD71"/>
    <mergeCell ref="AU71:AW71"/>
    <mergeCell ref="AX71:AZ71"/>
    <mergeCell ref="BA71:BC71"/>
    <mergeCell ref="BD71:BF71"/>
    <mergeCell ref="BG71:BI71"/>
    <mergeCell ref="BJ71:BL71"/>
    <mergeCell ref="AC71:AE71"/>
    <mergeCell ref="AF71:AH71"/>
    <mergeCell ref="AI71:AK71"/>
    <mergeCell ref="AL71:AN71"/>
    <mergeCell ref="AO71:AQ71"/>
    <mergeCell ref="AR71:AT71"/>
    <mergeCell ref="CB70:CD70"/>
    <mergeCell ref="CE70:CG70"/>
    <mergeCell ref="E71:G71"/>
    <mergeCell ref="H71:J71"/>
    <mergeCell ref="K71:M71"/>
    <mergeCell ref="N71:P71"/>
    <mergeCell ref="Q71:S71"/>
    <mergeCell ref="T71:V71"/>
    <mergeCell ref="W71:Y71"/>
    <mergeCell ref="Z71:AB71"/>
    <mergeCell ref="BJ70:BL70"/>
    <mergeCell ref="BM70:BO70"/>
    <mergeCell ref="BP70:BR70"/>
    <mergeCell ref="BS70:BU70"/>
    <mergeCell ref="BV70:BX70"/>
    <mergeCell ref="BY70:CA70"/>
    <mergeCell ref="AR70:AT70"/>
    <mergeCell ref="AU70:AW70"/>
    <mergeCell ref="AX70:AZ70"/>
    <mergeCell ref="BA70:BC70"/>
    <mergeCell ref="BD70:BF70"/>
    <mergeCell ref="BG70:BI70"/>
    <mergeCell ref="Z70:AB70"/>
    <mergeCell ref="AC70:AE70"/>
    <mergeCell ref="AF70:AH70"/>
    <mergeCell ref="AI70:AK70"/>
    <mergeCell ref="AL70:AN70"/>
    <mergeCell ref="AO70:AQ70"/>
    <mergeCell ref="CE71:CG71"/>
    <mergeCell ref="E70:G70"/>
    <mergeCell ref="H70:J70"/>
    <mergeCell ref="K70:M70"/>
    <mergeCell ref="N70:P70"/>
    <mergeCell ref="Q70:S70"/>
    <mergeCell ref="T70:V70"/>
    <mergeCell ref="W70:Y70"/>
    <mergeCell ref="BG69:BI69"/>
    <mergeCell ref="BJ69:BL69"/>
    <mergeCell ref="BM69:BO69"/>
    <mergeCell ref="BP69:BR69"/>
    <mergeCell ref="BS69:BU69"/>
    <mergeCell ref="BV69:BX69"/>
    <mergeCell ref="AO69:AQ69"/>
    <mergeCell ref="AR69:AT69"/>
    <mergeCell ref="AU69:AW69"/>
    <mergeCell ref="AX69:AZ69"/>
    <mergeCell ref="BA69:BC69"/>
    <mergeCell ref="BD69:BF69"/>
    <mergeCell ref="W69:Y69"/>
    <mergeCell ref="Z69:AB69"/>
    <mergeCell ref="AC69:AE69"/>
    <mergeCell ref="AF69:AH69"/>
    <mergeCell ref="AI69:AK69"/>
    <mergeCell ref="AL69:AN69"/>
    <mergeCell ref="E69:G69"/>
    <mergeCell ref="H69:J69"/>
    <mergeCell ref="K69:M69"/>
    <mergeCell ref="N69:P69"/>
    <mergeCell ref="Q69:S69"/>
    <mergeCell ref="T69:V69"/>
    <mergeCell ref="BP68:BR68"/>
    <mergeCell ref="BS68:BU68"/>
    <mergeCell ref="BV68:BX68"/>
    <mergeCell ref="BY68:CA68"/>
    <mergeCell ref="CB68:CD68"/>
    <mergeCell ref="CE68:CG68"/>
    <mergeCell ref="AX68:AZ68"/>
    <mergeCell ref="BA68:BC68"/>
    <mergeCell ref="BD68:BF68"/>
    <mergeCell ref="BG68:BI68"/>
    <mergeCell ref="BJ68:BL68"/>
    <mergeCell ref="BM68:BO68"/>
    <mergeCell ref="AF68:AH68"/>
    <mergeCell ref="AI68:AK68"/>
    <mergeCell ref="AL68:AN68"/>
    <mergeCell ref="AO68:AQ68"/>
    <mergeCell ref="AR68:AT68"/>
    <mergeCell ref="AU68:AW68"/>
    <mergeCell ref="BY69:CA69"/>
    <mergeCell ref="CB69:CD69"/>
    <mergeCell ref="CE69:CG69"/>
    <mergeCell ref="E68:G68"/>
    <mergeCell ref="H68:J68"/>
    <mergeCell ref="K68:M68"/>
    <mergeCell ref="N68:P68"/>
    <mergeCell ref="Q68:S68"/>
    <mergeCell ref="T68:V68"/>
    <mergeCell ref="W68:Y68"/>
    <mergeCell ref="Z68:AB68"/>
    <mergeCell ref="AC68:AE68"/>
    <mergeCell ref="BM67:BO67"/>
    <mergeCell ref="BP67:BR67"/>
    <mergeCell ref="BS67:BU67"/>
    <mergeCell ref="BV67:BX67"/>
    <mergeCell ref="BY67:CA67"/>
    <mergeCell ref="CB67:CD67"/>
    <mergeCell ref="AU67:AW67"/>
    <mergeCell ref="AX67:AZ67"/>
    <mergeCell ref="BA67:BC67"/>
    <mergeCell ref="BD67:BF67"/>
    <mergeCell ref="BG67:BI67"/>
    <mergeCell ref="BJ67:BL67"/>
    <mergeCell ref="AC67:AE67"/>
    <mergeCell ref="AF67:AH67"/>
    <mergeCell ref="AI67:AK67"/>
    <mergeCell ref="AL67:AN67"/>
    <mergeCell ref="AO67:AQ67"/>
    <mergeCell ref="AR67:AT67"/>
    <mergeCell ref="CB66:CD66"/>
    <mergeCell ref="CE66:CG66"/>
    <mergeCell ref="E67:G67"/>
    <mergeCell ref="H67:J67"/>
    <mergeCell ref="K67:M67"/>
    <mergeCell ref="N67:P67"/>
    <mergeCell ref="Q67:S67"/>
    <mergeCell ref="T67:V67"/>
    <mergeCell ref="W67:Y67"/>
    <mergeCell ref="Z67:AB67"/>
    <mergeCell ref="BJ66:BL66"/>
    <mergeCell ref="BM66:BO66"/>
    <mergeCell ref="BP66:BR66"/>
    <mergeCell ref="BS66:BU66"/>
    <mergeCell ref="BV66:BX66"/>
    <mergeCell ref="BY66:CA66"/>
    <mergeCell ref="AR66:AT66"/>
    <mergeCell ref="AU66:AW66"/>
    <mergeCell ref="AX66:AZ66"/>
    <mergeCell ref="BA66:BC66"/>
    <mergeCell ref="BD66:BF66"/>
    <mergeCell ref="BG66:BI66"/>
    <mergeCell ref="Z66:AB66"/>
    <mergeCell ref="AC66:AE66"/>
    <mergeCell ref="AF66:AH66"/>
    <mergeCell ref="AI66:AK66"/>
    <mergeCell ref="AL66:AN66"/>
    <mergeCell ref="AO66:AQ66"/>
    <mergeCell ref="CE67:CG67"/>
    <mergeCell ref="E66:G66"/>
    <mergeCell ref="H66:J66"/>
    <mergeCell ref="K66:M66"/>
    <mergeCell ref="N66:P66"/>
    <mergeCell ref="Q66:S66"/>
    <mergeCell ref="T66:V66"/>
    <mergeCell ref="W66:Y66"/>
    <mergeCell ref="BG65:BI65"/>
    <mergeCell ref="BJ65:BL65"/>
    <mergeCell ref="BM65:BO65"/>
    <mergeCell ref="BP65:BR65"/>
    <mergeCell ref="BS65:BU65"/>
    <mergeCell ref="BV65:BX65"/>
    <mergeCell ref="AO65:AQ65"/>
    <mergeCell ref="AR65:AT65"/>
    <mergeCell ref="AU65:AW65"/>
    <mergeCell ref="AX65:AZ65"/>
    <mergeCell ref="BA65:BC65"/>
    <mergeCell ref="BD65:BF65"/>
    <mergeCell ref="W65:Y65"/>
    <mergeCell ref="Z65:AB65"/>
    <mergeCell ref="AC65:AE65"/>
    <mergeCell ref="AF65:AH65"/>
    <mergeCell ref="AI65:AK65"/>
    <mergeCell ref="AL65:AN65"/>
    <mergeCell ref="E65:G65"/>
    <mergeCell ref="H65:J65"/>
    <mergeCell ref="K65:M65"/>
    <mergeCell ref="N65:P65"/>
    <mergeCell ref="Q65:S65"/>
    <mergeCell ref="T65:V65"/>
    <mergeCell ref="BP64:BR64"/>
    <mergeCell ref="BS64:BU64"/>
    <mergeCell ref="BV64:BX64"/>
    <mergeCell ref="BY64:CA64"/>
    <mergeCell ref="CB64:CD64"/>
    <mergeCell ref="CE64:CG64"/>
    <mergeCell ref="AX64:AZ64"/>
    <mergeCell ref="BA64:BC64"/>
    <mergeCell ref="BD64:BF64"/>
    <mergeCell ref="BG64:BI64"/>
    <mergeCell ref="BJ64:BL64"/>
    <mergeCell ref="BM64:BO64"/>
    <mergeCell ref="AF64:AH64"/>
    <mergeCell ref="AI64:AK64"/>
    <mergeCell ref="AL64:AN64"/>
    <mergeCell ref="AO64:AQ64"/>
    <mergeCell ref="AR64:AT64"/>
    <mergeCell ref="AU64:AW64"/>
    <mergeCell ref="BY65:CA65"/>
    <mergeCell ref="CB65:CD65"/>
    <mergeCell ref="CE65:CG65"/>
    <mergeCell ref="E64:G64"/>
    <mergeCell ref="H64:J64"/>
    <mergeCell ref="K64:M64"/>
    <mergeCell ref="N64:P64"/>
    <mergeCell ref="Q64:S64"/>
    <mergeCell ref="T64:V64"/>
    <mergeCell ref="W64:Y64"/>
    <mergeCell ref="Z64:AB64"/>
    <mergeCell ref="AC64:AE64"/>
    <mergeCell ref="BM63:BO63"/>
    <mergeCell ref="BP63:BR63"/>
    <mergeCell ref="BS63:BU63"/>
    <mergeCell ref="BV63:BX63"/>
    <mergeCell ref="BY63:CA63"/>
    <mergeCell ref="CB63:CD63"/>
    <mergeCell ref="AU63:AW63"/>
    <mergeCell ref="AX63:AZ63"/>
    <mergeCell ref="BA63:BC63"/>
    <mergeCell ref="BD63:BF63"/>
    <mergeCell ref="BG63:BI63"/>
    <mergeCell ref="BJ63:BL63"/>
    <mergeCell ref="AC63:AE63"/>
    <mergeCell ref="AF63:AH63"/>
    <mergeCell ref="AI63:AK63"/>
    <mergeCell ref="AL63:AN63"/>
    <mergeCell ref="AO63:AQ63"/>
    <mergeCell ref="AR63:AT63"/>
    <mergeCell ref="CB62:CD62"/>
    <mergeCell ref="CE62:CG62"/>
    <mergeCell ref="E63:G63"/>
    <mergeCell ref="H63:J63"/>
    <mergeCell ref="K63:M63"/>
    <mergeCell ref="N63:P63"/>
    <mergeCell ref="Q63:S63"/>
    <mergeCell ref="T63:V63"/>
    <mergeCell ref="W63:Y63"/>
    <mergeCell ref="Z63:AB63"/>
    <mergeCell ref="BJ62:BL62"/>
    <mergeCell ref="BM62:BO62"/>
    <mergeCell ref="BP62:BR62"/>
    <mergeCell ref="BS62:BU62"/>
    <mergeCell ref="BV62:BX62"/>
    <mergeCell ref="BY62:CA62"/>
    <mergeCell ref="AR62:AT62"/>
    <mergeCell ref="AU62:AW62"/>
    <mergeCell ref="AX62:AZ62"/>
    <mergeCell ref="BA62:BC62"/>
    <mergeCell ref="BD62:BF62"/>
    <mergeCell ref="BG62:BI62"/>
    <mergeCell ref="Z62:AB62"/>
    <mergeCell ref="AC62:AE62"/>
    <mergeCell ref="AF62:AH62"/>
    <mergeCell ref="AI62:AK62"/>
    <mergeCell ref="AL62:AN62"/>
    <mergeCell ref="AO62:AQ62"/>
    <mergeCell ref="CE63:CG63"/>
    <mergeCell ref="E62:G62"/>
    <mergeCell ref="H62:J62"/>
    <mergeCell ref="K62:M62"/>
    <mergeCell ref="N62:P62"/>
    <mergeCell ref="Q62:S62"/>
    <mergeCell ref="T62:V62"/>
    <mergeCell ref="W62:Y62"/>
    <mergeCell ref="BG61:BI61"/>
    <mergeCell ref="BJ61:BL61"/>
    <mergeCell ref="BM61:BO61"/>
    <mergeCell ref="BP61:BR61"/>
    <mergeCell ref="BS61:BU61"/>
    <mergeCell ref="BV61:BX61"/>
    <mergeCell ref="AO61:AQ61"/>
    <mergeCell ref="AR61:AT61"/>
    <mergeCell ref="AU61:AW61"/>
    <mergeCell ref="AX61:AZ61"/>
    <mergeCell ref="BA61:BC61"/>
    <mergeCell ref="BD61:BF61"/>
    <mergeCell ref="W61:Y61"/>
    <mergeCell ref="Z61:AB61"/>
    <mergeCell ref="AC61:AE61"/>
    <mergeCell ref="AF61:AH61"/>
    <mergeCell ref="AI61:AK61"/>
    <mergeCell ref="AL61:AN61"/>
    <mergeCell ref="E61:G61"/>
    <mergeCell ref="H61:J61"/>
    <mergeCell ref="K61:M61"/>
    <mergeCell ref="N61:P61"/>
    <mergeCell ref="Q61:S61"/>
    <mergeCell ref="T61:V61"/>
    <mergeCell ref="BP60:BR60"/>
    <mergeCell ref="BS60:BU60"/>
    <mergeCell ref="BV60:BX60"/>
    <mergeCell ref="BY60:CA60"/>
    <mergeCell ref="CB60:CD60"/>
    <mergeCell ref="CE60:CG60"/>
    <mergeCell ref="AX60:AZ60"/>
    <mergeCell ref="BA60:BC60"/>
    <mergeCell ref="BD60:BF60"/>
    <mergeCell ref="BG60:BI60"/>
    <mergeCell ref="BJ60:BL60"/>
    <mergeCell ref="BM60:BO60"/>
    <mergeCell ref="AF60:AH60"/>
    <mergeCell ref="AI60:AK60"/>
    <mergeCell ref="AL60:AN60"/>
    <mergeCell ref="AO60:AQ60"/>
    <mergeCell ref="AR60:AT60"/>
    <mergeCell ref="AU60:AW60"/>
    <mergeCell ref="BY61:CA61"/>
    <mergeCell ref="CB61:CD61"/>
    <mergeCell ref="CE61:CG61"/>
    <mergeCell ref="E60:G60"/>
    <mergeCell ref="H60:J60"/>
    <mergeCell ref="K60:M60"/>
    <mergeCell ref="N60:P60"/>
    <mergeCell ref="Q60:S60"/>
    <mergeCell ref="T60:V60"/>
    <mergeCell ref="W60:Y60"/>
    <mergeCell ref="Z60:AB60"/>
    <mergeCell ref="AC60:AE60"/>
    <mergeCell ref="BM59:BO59"/>
    <mergeCell ref="BP59:BR59"/>
    <mergeCell ref="BS59:BU59"/>
    <mergeCell ref="BV59:BX59"/>
    <mergeCell ref="BY59:CA59"/>
    <mergeCell ref="CB59:CD59"/>
    <mergeCell ref="AU59:AW59"/>
    <mergeCell ref="AX59:AZ59"/>
    <mergeCell ref="BA59:BC59"/>
    <mergeCell ref="BD59:BF59"/>
    <mergeCell ref="BG59:BI59"/>
    <mergeCell ref="BJ59:BL59"/>
    <mergeCell ref="AC59:AE59"/>
    <mergeCell ref="AF59:AH59"/>
    <mergeCell ref="AI59:AK59"/>
    <mergeCell ref="AL59:AN59"/>
    <mergeCell ref="AO59:AQ59"/>
    <mergeCell ref="AR59:AT59"/>
    <mergeCell ref="CB58:CD58"/>
    <mergeCell ref="CE58:CG58"/>
    <mergeCell ref="E59:G59"/>
    <mergeCell ref="H59:J59"/>
    <mergeCell ref="K59:M59"/>
    <mergeCell ref="N59:P59"/>
    <mergeCell ref="Q59:S59"/>
    <mergeCell ref="T59:V59"/>
    <mergeCell ref="W59:Y59"/>
    <mergeCell ref="Z59:AB59"/>
    <mergeCell ref="BJ58:BL58"/>
    <mergeCell ref="BM58:BO58"/>
    <mergeCell ref="BP58:BR58"/>
    <mergeCell ref="BS58:BU58"/>
    <mergeCell ref="BV58:BX58"/>
    <mergeCell ref="BY58:CA58"/>
    <mergeCell ref="AR58:AT58"/>
    <mergeCell ref="AU58:AW58"/>
    <mergeCell ref="AX58:AZ58"/>
    <mergeCell ref="BA58:BC58"/>
    <mergeCell ref="BD58:BF58"/>
    <mergeCell ref="BG58:BI58"/>
    <mergeCell ref="Z58:AB58"/>
    <mergeCell ref="AC58:AE58"/>
    <mergeCell ref="AF58:AH58"/>
    <mergeCell ref="AI58:AK58"/>
    <mergeCell ref="AL58:AN58"/>
    <mergeCell ref="AO58:AQ58"/>
    <mergeCell ref="CE59:CG59"/>
    <mergeCell ref="E58:G58"/>
    <mergeCell ref="H58:J58"/>
    <mergeCell ref="K58:M58"/>
    <mergeCell ref="N58:P58"/>
    <mergeCell ref="Q58:S58"/>
    <mergeCell ref="T58:V58"/>
    <mergeCell ref="W58:Y58"/>
    <mergeCell ref="BG57:BI57"/>
    <mergeCell ref="BJ57:BL57"/>
    <mergeCell ref="BM57:BO57"/>
    <mergeCell ref="BP57:BR57"/>
    <mergeCell ref="BS57:BU57"/>
    <mergeCell ref="BV57:BX57"/>
    <mergeCell ref="AO57:AQ57"/>
    <mergeCell ref="AR57:AT57"/>
    <mergeCell ref="AU57:AW57"/>
    <mergeCell ref="AX57:AZ57"/>
    <mergeCell ref="BA57:BC57"/>
    <mergeCell ref="BD57:BF57"/>
    <mergeCell ref="W57:Y57"/>
    <mergeCell ref="Z57:AB57"/>
    <mergeCell ref="AC57:AE57"/>
    <mergeCell ref="AF57:AH57"/>
    <mergeCell ref="AI57:AK57"/>
    <mergeCell ref="AL57:AN57"/>
    <mergeCell ref="E57:G57"/>
    <mergeCell ref="H57:J57"/>
    <mergeCell ref="K57:M57"/>
    <mergeCell ref="N57:P57"/>
    <mergeCell ref="Q57:S57"/>
    <mergeCell ref="T57:V57"/>
    <mergeCell ref="BP56:BR56"/>
    <mergeCell ref="BS56:BU56"/>
    <mergeCell ref="BV56:BX56"/>
    <mergeCell ref="BY56:CA56"/>
    <mergeCell ref="CB56:CD56"/>
    <mergeCell ref="CE56:CG56"/>
    <mergeCell ref="AX56:AZ56"/>
    <mergeCell ref="BA56:BC56"/>
    <mergeCell ref="BD56:BF56"/>
    <mergeCell ref="BG56:BI56"/>
    <mergeCell ref="BJ56:BL56"/>
    <mergeCell ref="BM56:BO56"/>
    <mergeCell ref="AF56:AH56"/>
    <mergeCell ref="AI56:AK56"/>
    <mergeCell ref="AL56:AN56"/>
    <mergeCell ref="AO56:AQ56"/>
    <mergeCell ref="AR56:AT56"/>
    <mergeCell ref="AU56:AW56"/>
    <mergeCell ref="BY57:CA57"/>
    <mergeCell ref="CB57:CD57"/>
    <mergeCell ref="CE57:CG57"/>
    <mergeCell ref="E56:G56"/>
    <mergeCell ref="H56:J56"/>
    <mergeCell ref="K56:M56"/>
    <mergeCell ref="N56:P56"/>
    <mergeCell ref="Q56:S56"/>
    <mergeCell ref="T56:V56"/>
    <mergeCell ref="W56:Y56"/>
    <mergeCell ref="Z56:AB56"/>
    <mergeCell ref="AC56:AE56"/>
    <mergeCell ref="BM55:BO55"/>
    <mergeCell ref="BP55:BR55"/>
    <mergeCell ref="BS55:BU55"/>
    <mergeCell ref="BV55:BX55"/>
    <mergeCell ref="BY55:CA55"/>
    <mergeCell ref="CB55:CD55"/>
    <mergeCell ref="AU55:AW55"/>
    <mergeCell ref="AX55:AZ55"/>
    <mergeCell ref="BA55:BC55"/>
    <mergeCell ref="BD55:BF55"/>
    <mergeCell ref="BG55:BI55"/>
    <mergeCell ref="BJ55:BL55"/>
    <mergeCell ref="AC55:AE55"/>
    <mergeCell ref="AF55:AH55"/>
    <mergeCell ref="AI55:AK55"/>
    <mergeCell ref="AL55:AN55"/>
    <mergeCell ref="AO55:AQ55"/>
    <mergeCell ref="AR55:AT55"/>
    <mergeCell ref="CB54:CD54"/>
    <mergeCell ref="CE54:CG54"/>
    <mergeCell ref="E55:G55"/>
    <mergeCell ref="H55:J55"/>
    <mergeCell ref="K55:M55"/>
    <mergeCell ref="N55:P55"/>
    <mergeCell ref="Q55:S55"/>
    <mergeCell ref="T55:V55"/>
    <mergeCell ref="W55:Y55"/>
    <mergeCell ref="Z55:AB55"/>
    <mergeCell ref="BJ54:BL54"/>
    <mergeCell ref="BM54:BO54"/>
    <mergeCell ref="BP54:BR54"/>
    <mergeCell ref="BS54:BU54"/>
    <mergeCell ref="BV54:BX54"/>
    <mergeCell ref="BY54:CA54"/>
    <mergeCell ref="AR54:AT54"/>
    <mergeCell ref="AU54:AW54"/>
    <mergeCell ref="AX54:AZ54"/>
    <mergeCell ref="BA54:BC54"/>
    <mergeCell ref="BD54:BF54"/>
    <mergeCell ref="BG54:BI54"/>
    <mergeCell ref="Z54:AB54"/>
    <mergeCell ref="AC54:AE54"/>
    <mergeCell ref="AF54:AH54"/>
    <mergeCell ref="AI54:AK54"/>
    <mergeCell ref="AL54:AN54"/>
    <mergeCell ref="AO54:AQ54"/>
    <mergeCell ref="CE55:CG55"/>
    <mergeCell ref="E54:G54"/>
    <mergeCell ref="H54:J54"/>
    <mergeCell ref="K54:M54"/>
    <mergeCell ref="N54:P54"/>
    <mergeCell ref="Q54:S54"/>
    <mergeCell ref="T54:V54"/>
    <mergeCell ref="W54:Y54"/>
    <mergeCell ref="BG53:BI53"/>
    <mergeCell ref="BJ53:BL53"/>
    <mergeCell ref="BM53:BO53"/>
    <mergeCell ref="BP53:BR53"/>
    <mergeCell ref="BS53:BU53"/>
    <mergeCell ref="BV53:BX53"/>
    <mergeCell ref="AO53:AQ53"/>
    <mergeCell ref="AR53:AT53"/>
    <mergeCell ref="AU53:AW53"/>
    <mergeCell ref="AX53:AZ53"/>
    <mergeCell ref="BA53:BC53"/>
    <mergeCell ref="BD53:BF53"/>
    <mergeCell ref="W53:Y53"/>
    <mergeCell ref="Z53:AB53"/>
    <mergeCell ref="AC53:AE53"/>
    <mergeCell ref="AF53:AH53"/>
    <mergeCell ref="AI53:AK53"/>
    <mergeCell ref="AL53:AN53"/>
    <mergeCell ref="E53:G53"/>
    <mergeCell ref="H53:J53"/>
    <mergeCell ref="K53:M53"/>
    <mergeCell ref="N53:P53"/>
    <mergeCell ref="Q53:S53"/>
    <mergeCell ref="T53:V53"/>
    <mergeCell ref="BP52:BR52"/>
    <mergeCell ref="BS52:BU52"/>
    <mergeCell ref="BV52:BX52"/>
    <mergeCell ref="BY52:CA52"/>
    <mergeCell ref="CB52:CD52"/>
    <mergeCell ref="CE52:CG52"/>
    <mergeCell ref="AX52:AZ52"/>
    <mergeCell ref="BA52:BC52"/>
    <mergeCell ref="BD52:BF52"/>
    <mergeCell ref="BG52:BI52"/>
    <mergeCell ref="BJ52:BL52"/>
    <mergeCell ref="BM52:BO52"/>
    <mergeCell ref="AF52:AH52"/>
    <mergeCell ref="AI52:AK52"/>
    <mergeCell ref="AL52:AN52"/>
    <mergeCell ref="AO52:AQ52"/>
    <mergeCell ref="AR52:AT52"/>
    <mergeCell ref="AU52:AW52"/>
    <mergeCell ref="BY53:CA53"/>
    <mergeCell ref="CB53:CD53"/>
    <mergeCell ref="CE53:CG53"/>
    <mergeCell ref="E52:G52"/>
    <mergeCell ref="H52:J52"/>
    <mergeCell ref="K52:M52"/>
    <mergeCell ref="N52:P52"/>
    <mergeCell ref="Q52:S52"/>
    <mergeCell ref="T52:V52"/>
    <mergeCell ref="W52:Y52"/>
    <mergeCell ref="Z52:AB52"/>
    <mergeCell ref="AC52:AE52"/>
    <mergeCell ref="BM51:BO51"/>
    <mergeCell ref="BP51:BR51"/>
    <mergeCell ref="BS51:BU51"/>
    <mergeCell ref="BV51:BX51"/>
    <mergeCell ref="BY51:CA51"/>
    <mergeCell ref="CB51:CD51"/>
    <mergeCell ref="AU51:AW51"/>
    <mergeCell ref="AX51:AZ51"/>
    <mergeCell ref="BA51:BC51"/>
    <mergeCell ref="BD51:BF51"/>
    <mergeCell ref="BG51:BI51"/>
    <mergeCell ref="BJ51:BL51"/>
    <mergeCell ref="AC51:AE51"/>
    <mergeCell ref="AF51:AH51"/>
    <mergeCell ref="AI51:AK51"/>
    <mergeCell ref="AL51:AN51"/>
    <mergeCell ref="AO51:AQ51"/>
    <mergeCell ref="AR51:AT51"/>
    <mergeCell ref="CB50:CD50"/>
    <mergeCell ref="CE50:CG50"/>
    <mergeCell ref="E51:G51"/>
    <mergeCell ref="H51:J51"/>
    <mergeCell ref="K51:M51"/>
    <mergeCell ref="N51:P51"/>
    <mergeCell ref="Q51:S51"/>
    <mergeCell ref="T51:V51"/>
    <mergeCell ref="W51:Y51"/>
    <mergeCell ref="Z51:AB51"/>
    <mergeCell ref="BJ50:BL50"/>
    <mergeCell ref="BM50:BO50"/>
    <mergeCell ref="BP50:BR50"/>
    <mergeCell ref="BS50:BU50"/>
    <mergeCell ref="BV50:BX50"/>
    <mergeCell ref="BY50:CA50"/>
    <mergeCell ref="AR50:AT50"/>
    <mergeCell ref="AU50:AW50"/>
    <mergeCell ref="AX50:AZ50"/>
    <mergeCell ref="BA50:BC50"/>
    <mergeCell ref="BD50:BF50"/>
    <mergeCell ref="BG50:BI50"/>
    <mergeCell ref="Z50:AB50"/>
    <mergeCell ref="AC50:AE50"/>
    <mergeCell ref="AF50:AH50"/>
    <mergeCell ref="AI50:AK50"/>
    <mergeCell ref="AL50:AN50"/>
    <mergeCell ref="AO50:AQ50"/>
    <mergeCell ref="CE51:CG51"/>
    <mergeCell ref="E50:G50"/>
    <mergeCell ref="H50:J50"/>
    <mergeCell ref="K50:M50"/>
    <mergeCell ref="N50:P50"/>
    <mergeCell ref="Q50:S50"/>
    <mergeCell ref="T50:V50"/>
    <mergeCell ref="W50:Y50"/>
    <mergeCell ref="BG49:BI49"/>
    <mergeCell ref="BJ49:BL49"/>
    <mergeCell ref="BM49:BO49"/>
    <mergeCell ref="BP49:BR49"/>
    <mergeCell ref="BS49:BU49"/>
    <mergeCell ref="BV49:BX49"/>
    <mergeCell ref="AO49:AQ49"/>
    <mergeCell ref="AR49:AT49"/>
    <mergeCell ref="AU49:AW49"/>
    <mergeCell ref="AX49:AZ49"/>
    <mergeCell ref="BA49:BC49"/>
    <mergeCell ref="BD49:BF49"/>
    <mergeCell ref="W49:Y49"/>
    <mergeCell ref="Z49:AB49"/>
    <mergeCell ref="AC49:AE49"/>
    <mergeCell ref="AF49:AH49"/>
    <mergeCell ref="AI49:AK49"/>
    <mergeCell ref="AL49:AN49"/>
    <mergeCell ref="E49:G49"/>
    <mergeCell ref="H49:J49"/>
    <mergeCell ref="K49:M49"/>
    <mergeCell ref="N49:P49"/>
    <mergeCell ref="Q49:S49"/>
    <mergeCell ref="T49:V49"/>
    <mergeCell ref="BP48:BR48"/>
    <mergeCell ref="BS48:BU48"/>
    <mergeCell ref="BV48:BX48"/>
    <mergeCell ref="BY48:CA48"/>
    <mergeCell ref="CB48:CD48"/>
    <mergeCell ref="CE48:CG48"/>
    <mergeCell ref="AX48:AZ48"/>
    <mergeCell ref="BA48:BC48"/>
    <mergeCell ref="BD48:BF48"/>
    <mergeCell ref="BG48:BI48"/>
    <mergeCell ref="BJ48:BL48"/>
    <mergeCell ref="BM48:BO48"/>
    <mergeCell ref="AF48:AH48"/>
    <mergeCell ref="AI48:AK48"/>
    <mergeCell ref="AL48:AN48"/>
    <mergeCell ref="AO48:AQ48"/>
    <mergeCell ref="AR48:AT48"/>
    <mergeCell ref="AU48:AW48"/>
    <mergeCell ref="BY49:CA49"/>
    <mergeCell ref="CB49:CD49"/>
    <mergeCell ref="CE49:CG49"/>
    <mergeCell ref="E48:G48"/>
    <mergeCell ref="H48:J48"/>
    <mergeCell ref="K48:M48"/>
    <mergeCell ref="N48:P48"/>
    <mergeCell ref="Q48:S48"/>
    <mergeCell ref="T48:V48"/>
    <mergeCell ref="W48:Y48"/>
    <mergeCell ref="Z48:AB48"/>
    <mergeCell ref="AC48:AE48"/>
    <mergeCell ref="BM47:BO47"/>
    <mergeCell ref="BP47:BR47"/>
    <mergeCell ref="BS47:BU47"/>
    <mergeCell ref="BV47:BX47"/>
    <mergeCell ref="BY47:CA47"/>
    <mergeCell ref="CB47:CD47"/>
    <mergeCell ref="AU47:AW47"/>
    <mergeCell ref="AX47:AZ47"/>
    <mergeCell ref="BA47:BC47"/>
    <mergeCell ref="BD47:BF47"/>
    <mergeCell ref="BG47:BI47"/>
    <mergeCell ref="BJ47:BL47"/>
    <mergeCell ref="AC47:AE47"/>
    <mergeCell ref="AF47:AH47"/>
    <mergeCell ref="AI47:AK47"/>
    <mergeCell ref="AL47:AN47"/>
    <mergeCell ref="AO47:AQ47"/>
    <mergeCell ref="AR47:AT47"/>
    <mergeCell ref="CB46:CD46"/>
    <mergeCell ref="CE46:CG46"/>
    <mergeCell ref="E47:G47"/>
    <mergeCell ref="H47:J47"/>
    <mergeCell ref="K47:M47"/>
    <mergeCell ref="N47:P47"/>
    <mergeCell ref="Q47:S47"/>
    <mergeCell ref="T47:V47"/>
    <mergeCell ref="W47:Y47"/>
    <mergeCell ref="Z47:AB47"/>
    <mergeCell ref="BJ46:BL46"/>
    <mergeCell ref="BM46:BO46"/>
    <mergeCell ref="BP46:BR46"/>
    <mergeCell ref="BS46:BU46"/>
    <mergeCell ref="BV46:BX46"/>
    <mergeCell ref="BY46:CA46"/>
    <mergeCell ref="AR46:AT46"/>
    <mergeCell ref="AU46:AW46"/>
    <mergeCell ref="AX46:AZ46"/>
    <mergeCell ref="BA46:BC46"/>
    <mergeCell ref="BD46:BF46"/>
    <mergeCell ref="BG46:BI46"/>
    <mergeCell ref="Z46:AB46"/>
    <mergeCell ref="AC46:AE46"/>
    <mergeCell ref="AF46:AH46"/>
    <mergeCell ref="AI46:AK46"/>
    <mergeCell ref="AL46:AN46"/>
    <mergeCell ref="AO46:AQ46"/>
    <mergeCell ref="CE47:CG47"/>
    <mergeCell ref="E46:G46"/>
    <mergeCell ref="H46:J46"/>
    <mergeCell ref="K46:M46"/>
    <mergeCell ref="N46:P46"/>
    <mergeCell ref="Q46:S46"/>
    <mergeCell ref="T46:V46"/>
    <mergeCell ref="W46:Y46"/>
    <mergeCell ref="BG45:BI45"/>
    <mergeCell ref="BJ45:BL45"/>
    <mergeCell ref="BM45:BO45"/>
    <mergeCell ref="BP45:BR45"/>
    <mergeCell ref="BS45:BU45"/>
    <mergeCell ref="BV45:BX45"/>
    <mergeCell ref="AO45:AQ45"/>
    <mergeCell ref="AR45:AT45"/>
    <mergeCell ref="AU45:AW45"/>
    <mergeCell ref="AX45:AZ45"/>
    <mergeCell ref="BA45:BC45"/>
    <mergeCell ref="BD45:BF45"/>
    <mergeCell ref="W45:Y45"/>
    <mergeCell ref="Z45:AB45"/>
    <mergeCell ref="AC45:AE45"/>
    <mergeCell ref="AF45:AH45"/>
    <mergeCell ref="AI45:AK45"/>
    <mergeCell ref="AL45:AN45"/>
    <mergeCell ref="E45:G45"/>
    <mergeCell ref="H45:J45"/>
    <mergeCell ref="K45:M45"/>
    <mergeCell ref="N45:P45"/>
    <mergeCell ref="Q45:S45"/>
    <mergeCell ref="T45:V45"/>
    <mergeCell ref="BP44:BR44"/>
    <mergeCell ref="BS44:BU44"/>
    <mergeCell ref="BV44:BX44"/>
    <mergeCell ref="BY44:CA44"/>
    <mergeCell ref="CB44:CD44"/>
    <mergeCell ref="CE44:CG44"/>
    <mergeCell ref="AX44:AZ44"/>
    <mergeCell ref="BA44:BC44"/>
    <mergeCell ref="BD44:BF44"/>
    <mergeCell ref="BG44:BI44"/>
    <mergeCell ref="BJ44:BL44"/>
    <mergeCell ref="BM44:BO44"/>
    <mergeCell ref="AF44:AH44"/>
    <mergeCell ref="AI44:AK44"/>
    <mergeCell ref="AL44:AN44"/>
    <mergeCell ref="AO44:AQ44"/>
    <mergeCell ref="AR44:AT44"/>
    <mergeCell ref="AU44:AW44"/>
    <mergeCell ref="BY45:CA45"/>
    <mergeCell ref="CB45:CD45"/>
    <mergeCell ref="CE45:CG45"/>
    <mergeCell ref="E44:G44"/>
    <mergeCell ref="H44:J44"/>
    <mergeCell ref="K44:M44"/>
    <mergeCell ref="N44:P44"/>
    <mergeCell ref="Q44:S44"/>
    <mergeCell ref="T44:V44"/>
    <mergeCell ref="W44:Y44"/>
    <mergeCell ref="Z44:AB44"/>
    <mergeCell ref="AC44:AE44"/>
    <mergeCell ref="BM43:BO43"/>
    <mergeCell ref="BP43:BR43"/>
    <mergeCell ref="BS43:BU43"/>
    <mergeCell ref="BV43:BX43"/>
    <mergeCell ref="BY43:CA43"/>
    <mergeCell ref="CB43:CD43"/>
    <mergeCell ref="AU43:AW43"/>
    <mergeCell ref="AX43:AZ43"/>
    <mergeCell ref="BA43:BC43"/>
    <mergeCell ref="BD43:BF43"/>
    <mergeCell ref="BG43:BI43"/>
    <mergeCell ref="BJ43:BL43"/>
    <mergeCell ref="AC43:AE43"/>
    <mergeCell ref="AF43:AH43"/>
    <mergeCell ref="AI43:AK43"/>
    <mergeCell ref="AL43:AN43"/>
    <mergeCell ref="AO43:AQ43"/>
    <mergeCell ref="AR43:AT43"/>
    <mergeCell ref="CB42:CD42"/>
    <mergeCell ref="CE42:CG42"/>
    <mergeCell ref="E43:G43"/>
    <mergeCell ref="H43:J43"/>
    <mergeCell ref="K43:M43"/>
    <mergeCell ref="N43:P43"/>
    <mergeCell ref="Q43:S43"/>
    <mergeCell ref="T43:V43"/>
    <mergeCell ref="W43:Y43"/>
    <mergeCell ref="Z43:AB43"/>
    <mergeCell ref="BJ42:BL42"/>
    <mergeCell ref="BM42:BO42"/>
    <mergeCell ref="BP42:BR42"/>
    <mergeCell ref="BS42:BU42"/>
    <mergeCell ref="BV42:BX42"/>
    <mergeCell ref="BY42:CA42"/>
    <mergeCell ref="AR42:AT42"/>
    <mergeCell ref="AU42:AW42"/>
    <mergeCell ref="AX42:AZ42"/>
    <mergeCell ref="BA42:BC42"/>
    <mergeCell ref="BD42:BF42"/>
    <mergeCell ref="BG42:BI42"/>
    <mergeCell ref="Z42:AB42"/>
    <mergeCell ref="AC42:AE42"/>
    <mergeCell ref="AF42:AH42"/>
    <mergeCell ref="AI42:AK42"/>
    <mergeCell ref="AL42:AN42"/>
    <mergeCell ref="AO42:AQ42"/>
    <mergeCell ref="CE43:CG43"/>
    <mergeCell ref="E42:G42"/>
    <mergeCell ref="H42:J42"/>
    <mergeCell ref="K42:M42"/>
    <mergeCell ref="N42:P42"/>
    <mergeCell ref="Q42:S42"/>
    <mergeCell ref="T42:V42"/>
    <mergeCell ref="W42:Y42"/>
    <mergeCell ref="BG41:BI41"/>
    <mergeCell ref="BJ41:BL41"/>
    <mergeCell ref="BM41:BO41"/>
    <mergeCell ref="BP41:BR41"/>
    <mergeCell ref="BS41:BU41"/>
    <mergeCell ref="BV41:BX41"/>
    <mergeCell ref="AO41:AQ41"/>
    <mergeCell ref="AR41:AT41"/>
    <mergeCell ref="AU41:AW41"/>
    <mergeCell ref="AX41:AZ41"/>
    <mergeCell ref="BA41:BC41"/>
    <mergeCell ref="BD41:BF41"/>
    <mergeCell ref="W41:Y41"/>
    <mergeCell ref="Z41:AB41"/>
    <mergeCell ref="AC41:AE41"/>
    <mergeCell ref="AF41:AH41"/>
    <mergeCell ref="AI41:AK41"/>
    <mergeCell ref="AL41:AN41"/>
    <mergeCell ref="E41:G41"/>
    <mergeCell ref="H41:J41"/>
    <mergeCell ref="K41:M41"/>
    <mergeCell ref="N41:P41"/>
    <mergeCell ref="Q41:S41"/>
    <mergeCell ref="T41:V41"/>
    <mergeCell ref="BP40:BR40"/>
    <mergeCell ref="BS40:BU40"/>
    <mergeCell ref="BV40:BX40"/>
    <mergeCell ref="BY40:CA40"/>
    <mergeCell ref="CB40:CD40"/>
    <mergeCell ref="CE40:CG40"/>
    <mergeCell ref="AX40:AZ40"/>
    <mergeCell ref="BA40:BC40"/>
    <mergeCell ref="BD40:BF40"/>
    <mergeCell ref="BG40:BI40"/>
    <mergeCell ref="BJ40:BL40"/>
    <mergeCell ref="BM40:BO40"/>
    <mergeCell ref="AF40:AH40"/>
    <mergeCell ref="AI40:AK40"/>
    <mergeCell ref="AL40:AN40"/>
    <mergeCell ref="AO40:AQ40"/>
    <mergeCell ref="AR40:AT40"/>
    <mergeCell ref="AU40:AW40"/>
    <mergeCell ref="BY41:CA41"/>
    <mergeCell ref="CB41:CD41"/>
    <mergeCell ref="CE41:CG41"/>
    <mergeCell ref="E40:G40"/>
    <mergeCell ref="H40:J40"/>
    <mergeCell ref="K40:M40"/>
    <mergeCell ref="N40:P40"/>
    <mergeCell ref="Q40:S40"/>
    <mergeCell ref="T40:V40"/>
    <mergeCell ref="W40:Y40"/>
    <mergeCell ref="Z40:AB40"/>
    <mergeCell ref="AC40:AE40"/>
    <mergeCell ref="BM39:BO39"/>
    <mergeCell ref="BP39:BR39"/>
    <mergeCell ref="BS39:BU39"/>
    <mergeCell ref="BV39:BX39"/>
    <mergeCell ref="BY39:CA39"/>
    <mergeCell ref="CB39:CD39"/>
    <mergeCell ref="AU39:AW39"/>
    <mergeCell ref="AX39:AZ39"/>
    <mergeCell ref="BA39:BC39"/>
    <mergeCell ref="BD39:BF39"/>
    <mergeCell ref="BG39:BI39"/>
    <mergeCell ref="BJ39:BL39"/>
    <mergeCell ref="AC39:AE39"/>
    <mergeCell ref="AF39:AH39"/>
    <mergeCell ref="AI39:AK39"/>
    <mergeCell ref="AL39:AN39"/>
    <mergeCell ref="AO39:AQ39"/>
    <mergeCell ref="AR39:AT39"/>
    <mergeCell ref="CB38:CD38"/>
    <mergeCell ref="CE38:CG38"/>
    <mergeCell ref="E39:G39"/>
    <mergeCell ref="H39:J39"/>
    <mergeCell ref="K39:M39"/>
    <mergeCell ref="N39:P39"/>
    <mergeCell ref="Q39:S39"/>
    <mergeCell ref="T39:V39"/>
    <mergeCell ref="W39:Y39"/>
    <mergeCell ref="Z39:AB39"/>
    <mergeCell ref="BJ38:BL38"/>
    <mergeCell ref="BM38:BO38"/>
    <mergeCell ref="BP38:BR38"/>
    <mergeCell ref="BS38:BU38"/>
    <mergeCell ref="BV38:BX38"/>
    <mergeCell ref="BY38:CA38"/>
    <mergeCell ref="AR38:AT38"/>
    <mergeCell ref="AU38:AW38"/>
    <mergeCell ref="AX38:AZ38"/>
    <mergeCell ref="BA38:BC38"/>
    <mergeCell ref="BD38:BF38"/>
    <mergeCell ref="BG38:BI38"/>
    <mergeCell ref="Z38:AB38"/>
    <mergeCell ref="AC38:AE38"/>
    <mergeCell ref="AF38:AH38"/>
    <mergeCell ref="AI38:AK38"/>
    <mergeCell ref="AL38:AN38"/>
    <mergeCell ref="AO38:AQ38"/>
    <mergeCell ref="CE39:CG39"/>
    <mergeCell ref="E38:G38"/>
    <mergeCell ref="H38:J38"/>
    <mergeCell ref="K38:M38"/>
    <mergeCell ref="N38:P38"/>
    <mergeCell ref="Q38:S38"/>
    <mergeCell ref="T38:V38"/>
    <mergeCell ref="W38:Y38"/>
    <mergeCell ref="BG37:BI37"/>
    <mergeCell ref="BJ37:BL37"/>
    <mergeCell ref="BM37:BO37"/>
    <mergeCell ref="BP37:BR37"/>
    <mergeCell ref="BS37:BU37"/>
    <mergeCell ref="BV37:BX37"/>
    <mergeCell ref="AO37:AQ37"/>
    <mergeCell ref="AR37:AT37"/>
    <mergeCell ref="AU37:AW37"/>
    <mergeCell ref="AX37:AZ37"/>
    <mergeCell ref="BA37:BC37"/>
    <mergeCell ref="BD37:BF37"/>
    <mergeCell ref="W37:Y37"/>
    <mergeCell ref="Z37:AB37"/>
    <mergeCell ref="AC37:AE37"/>
    <mergeCell ref="AF37:AH37"/>
    <mergeCell ref="AI37:AK37"/>
    <mergeCell ref="AL37:AN37"/>
    <mergeCell ref="E37:G37"/>
    <mergeCell ref="H37:J37"/>
    <mergeCell ref="K37:M37"/>
    <mergeCell ref="N37:P37"/>
    <mergeCell ref="Q37:S37"/>
    <mergeCell ref="T37:V37"/>
    <mergeCell ref="BP36:BR36"/>
    <mergeCell ref="BS36:BU36"/>
    <mergeCell ref="BV36:BX36"/>
    <mergeCell ref="BY36:CA36"/>
    <mergeCell ref="CB36:CD36"/>
    <mergeCell ref="CE36:CG36"/>
    <mergeCell ref="AX36:AZ36"/>
    <mergeCell ref="BA36:BC36"/>
    <mergeCell ref="BD36:BF36"/>
    <mergeCell ref="BG36:BI36"/>
    <mergeCell ref="BJ36:BL36"/>
    <mergeCell ref="BM36:BO36"/>
    <mergeCell ref="AF36:AH36"/>
    <mergeCell ref="AI36:AK36"/>
    <mergeCell ref="AL36:AN36"/>
    <mergeCell ref="AO36:AQ36"/>
    <mergeCell ref="AR36:AT36"/>
    <mergeCell ref="AU36:AW36"/>
    <mergeCell ref="BY37:CA37"/>
    <mergeCell ref="CB37:CD37"/>
    <mergeCell ref="CE37:CG37"/>
    <mergeCell ref="E36:G36"/>
    <mergeCell ref="H36:J36"/>
    <mergeCell ref="K36:M36"/>
    <mergeCell ref="N36:P36"/>
    <mergeCell ref="Q36:S36"/>
    <mergeCell ref="T36:V36"/>
    <mergeCell ref="W36:Y36"/>
    <mergeCell ref="Z36:AB36"/>
    <mergeCell ref="AC36:AE36"/>
    <mergeCell ref="BM35:BO35"/>
    <mergeCell ref="BP35:BR35"/>
    <mergeCell ref="BS35:BU35"/>
    <mergeCell ref="BV35:BX35"/>
    <mergeCell ref="BY35:CA35"/>
    <mergeCell ref="CB35:CD35"/>
    <mergeCell ref="AU35:AW35"/>
    <mergeCell ref="AX35:AZ35"/>
    <mergeCell ref="BA35:BC35"/>
    <mergeCell ref="BD35:BF35"/>
    <mergeCell ref="BG35:BI35"/>
    <mergeCell ref="BJ35:BL35"/>
    <mergeCell ref="AC35:AE35"/>
    <mergeCell ref="AF35:AH35"/>
    <mergeCell ref="AI35:AK35"/>
    <mergeCell ref="AL35:AN35"/>
    <mergeCell ref="AO35:AQ35"/>
    <mergeCell ref="AR35:AT35"/>
    <mergeCell ref="CB34:CD34"/>
    <mergeCell ref="CE34:CG34"/>
    <mergeCell ref="E35:G35"/>
    <mergeCell ref="H35:J35"/>
    <mergeCell ref="K35:M35"/>
    <mergeCell ref="N35:P35"/>
    <mergeCell ref="Q35:S35"/>
    <mergeCell ref="T35:V35"/>
    <mergeCell ref="W35:Y35"/>
    <mergeCell ref="Z35:AB35"/>
    <mergeCell ref="BJ34:BL34"/>
    <mergeCell ref="BM34:BO34"/>
    <mergeCell ref="BP34:BR34"/>
    <mergeCell ref="BS34:BU34"/>
    <mergeCell ref="BV34:BX34"/>
    <mergeCell ref="BY34:CA34"/>
    <mergeCell ref="AR34:AT34"/>
    <mergeCell ref="AU34:AW34"/>
    <mergeCell ref="AX34:AZ34"/>
    <mergeCell ref="BA34:BC34"/>
    <mergeCell ref="BD34:BF34"/>
    <mergeCell ref="BG34:BI34"/>
    <mergeCell ref="Z34:AB34"/>
    <mergeCell ref="AC34:AE34"/>
    <mergeCell ref="AF34:AH34"/>
    <mergeCell ref="AI34:AK34"/>
    <mergeCell ref="AL34:AN34"/>
    <mergeCell ref="AO34:AQ34"/>
    <mergeCell ref="CE35:CG35"/>
    <mergeCell ref="E34:G34"/>
    <mergeCell ref="H34:J34"/>
    <mergeCell ref="K34:M34"/>
    <mergeCell ref="N34:P34"/>
    <mergeCell ref="Q34:S34"/>
    <mergeCell ref="T34:V34"/>
    <mergeCell ref="W34:Y34"/>
    <mergeCell ref="BG33:BI33"/>
    <mergeCell ref="BJ33:BL33"/>
    <mergeCell ref="BM33:BO33"/>
    <mergeCell ref="BP33:BR33"/>
    <mergeCell ref="BS33:BU33"/>
    <mergeCell ref="BV33:BX33"/>
    <mergeCell ref="AO33:AQ33"/>
    <mergeCell ref="AR33:AT33"/>
    <mergeCell ref="AU33:AW33"/>
    <mergeCell ref="AX33:AZ33"/>
    <mergeCell ref="BA33:BC33"/>
    <mergeCell ref="BD33:BF33"/>
    <mergeCell ref="W33:Y33"/>
    <mergeCell ref="Z33:AB33"/>
    <mergeCell ref="AC33:AE33"/>
    <mergeCell ref="AF33:AH33"/>
    <mergeCell ref="AI33:AK33"/>
    <mergeCell ref="AL33:AN33"/>
    <mergeCell ref="E33:G33"/>
    <mergeCell ref="H33:J33"/>
    <mergeCell ref="K33:M33"/>
    <mergeCell ref="N33:P33"/>
    <mergeCell ref="Q33:S33"/>
    <mergeCell ref="T33:V33"/>
    <mergeCell ref="BP32:BR32"/>
    <mergeCell ref="BS32:BU32"/>
    <mergeCell ref="BV32:BX32"/>
    <mergeCell ref="BY32:CA32"/>
    <mergeCell ref="CB32:CD32"/>
    <mergeCell ref="CE32:CG32"/>
    <mergeCell ref="AX32:AZ32"/>
    <mergeCell ref="BA32:BC32"/>
    <mergeCell ref="BD32:BF32"/>
    <mergeCell ref="BG32:BI32"/>
    <mergeCell ref="BJ32:BL32"/>
    <mergeCell ref="BM32:BO32"/>
    <mergeCell ref="AF32:AH32"/>
    <mergeCell ref="AI32:AK32"/>
    <mergeCell ref="AL32:AN32"/>
    <mergeCell ref="AO32:AQ32"/>
    <mergeCell ref="AR32:AT32"/>
    <mergeCell ref="AU32:AW32"/>
    <mergeCell ref="BY33:CA33"/>
    <mergeCell ref="CB33:CD33"/>
    <mergeCell ref="CE33:CG33"/>
    <mergeCell ref="E32:G32"/>
    <mergeCell ref="H32:J32"/>
    <mergeCell ref="K32:M32"/>
    <mergeCell ref="N32:P32"/>
    <mergeCell ref="Q32:S32"/>
    <mergeCell ref="T32:V32"/>
    <mergeCell ref="W32:Y32"/>
    <mergeCell ref="Z32:AB32"/>
    <mergeCell ref="AC32:AE32"/>
    <mergeCell ref="BM31:BO31"/>
    <mergeCell ref="BP31:BR31"/>
    <mergeCell ref="BS31:BU31"/>
    <mergeCell ref="BV31:BX31"/>
    <mergeCell ref="BY31:CA31"/>
    <mergeCell ref="CB31:CD31"/>
    <mergeCell ref="AU31:AW31"/>
    <mergeCell ref="AX31:AZ31"/>
    <mergeCell ref="BA31:BC31"/>
    <mergeCell ref="BD31:BF31"/>
    <mergeCell ref="BG31:BI31"/>
    <mergeCell ref="BJ31:BL31"/>
    <mergeCell ref="AC31:AE31"/>
    <mergeCell ref="AF31:AH31"/>
    <mergeCell ref="AI31:AK31"/>
    <mergeCell ref="AL31:AN31"/>
    <mergeCell ref="AO31:AQ31"/>
    <mergeCell ref="AR31:AT31"/>
    <mergeCell ref="CB30:CD30"/>
    <mergeCell ref="CE30:CG30"/>
    <mergeCell ref="E31:G31"/>
    <mergeCell ref="H31:J31"/>
    <mergeCell ref="K31:M31"/>
    <mergeCell ref="N31:P31"/>
    <mergeCell ref="Q31:S31"/>
    <mergeCell ref="T31:V31"/>
    <mergeCell ref="W31:Y31"/>
    <mergeCell ref="Z31:AB31"/>
    <mergeCell ref="BJ30:BL30"/>
    <mergeCell ref="BM30:BO30"/>
    <mergeCell ref="BP30:BR30"/>
    <mergeCell ref="BS30:BU30"/>
    <mergeCell ref="BV30:BX30"/>
    <mergeCell ref="BY30:CA30"/>
    <mergeCell ref="AR30:AT30"/>
    <mergeCell ref="AU30:AW30"/>
    <mergeCell ref="AX30:AZ30"/>
    <mergeCell ref="BA30:BC30"/>
    <mergeCell ref="BD30:BF30"/>
    <mergeCell ref="BG30:BI30"/>
    <mergeCell ref="Z30:AB30"/>
    <mergeCell ref="AC30:AE30"/>
    <mergeCell ref="AF30:AH30"/>
    <mergeCell ref="AI30:AK30"/>
    <mergeCell ref="AL30:AN30"/>
    <mergeCell ref="AO30:AQ30"/>
    <mergeCell ref="CE31:CG31"/>
    <mergeCell ref="E30:G30"/>
    <mergeCell ref="H30:J30"/>
    <mergeCell ref="K30:M30"/>
    <mergeCell ref="N30:P30"/>
    <mergeCell ref="Q30:S30"/>
    <mergeCell ref="T30:V30"/>
    <mergeCell ref="W30:Y30"/>
    <mergeCell ref="BG29:BI29"/>
    <mergeCell ref="BJ29:BL29"/>
    <mergeCell ref="BM29:BO29"/>
    <mergeCell ref="BP29:BR29"/>
    <mergeCell ref="BS29:BU29"/>
    <mergeCell ref="BV29:BX29"/>
    <mergeCell ref="AO29:AQ29"/>
    <mergeCell ref="AR29:AT29"/>
    <mergeCell ref="AU29:AW29"/>
    <mergeCell ref="AX29:AZ29"/>
    <mergeCell ref="BA29:BC29"/>
    <mergeCell ref="BD29:BF29"/>
    <mergeCell ref="W29:Y29"/>
    <mergeCell ref="Z29:AB29"/>
    <mergeCell ref="AC29:AE29"/>
    <mergeCell ref="AF29:AH29"/>
    <mergeCell ref="AI29:AK29"/>
    <mergeCell ref="AL29:AN29"/>
    <mergeCell ref="E29:G29"/>
    <mergeCell ref="H29:J29"/>
    <mergeCell ref="K29:M29"/>
    <mergeCell ref="N29:P29"/>
    <mergeCell ref="Q29:S29"/>
    <mergeCell ref="T29:V29"/>
    <mergeCell ref="BP28:BR28"/>
    <mergeCell ref="BS28:BU28"/>
    <mergeCell ref="BV28:BX28"/>
    <mergeCell ref="BY28:CA28"/>
    <mergeCell ref="CB28:CD28"/>
    <mergeCell ref="CE28:CG28"/>
    <mergeCell ref="AX28:AZ28"/>
    <mergeCell ref="BA28:BC28"/>
    <mergeCell ref="BD28:BF28"/>
    <mergeCell ref="BG28:BI28"/>
    <mergeCell ref="BJ28:BL28"/>
    <mergeCell ref="BM28:BO28"/>
    <mergeCell ref="AF28:AH28"/>
    <mergeCell ref="AI28:AK28"/>
    <mergeCell ref="AL28:AN28"/>
    <mergeCell ref="AO28:AQ28"/>
    <mergeCell ref="AR28:AT28"/>
    <mergeCell ref="AU28:AW28"/>
    <mergeCell ref="BY29:CA29"/>
    <mergeCell ref="CB29:CD29"/>
    <mergeCell ref="CE29:CG29"/>
    <mergeCell ref="E28:G28"/>
    <mergeCell ref="H28:J28"/>
    <mergeCell ref="K28:M28"/>
    <mergeCell ref="N28:P28"/>
    <mergeCell ref="Q28:S28"/>
    <mergeCell ref="T28:V28"/>
    <mergeCell ref="W28:Y28"/>
    <mergeCell ref="Z28:AB28"/>
    <mergeCell ref="AC28:AE28"/>
    <mergeCell ref="BM27:BO27"/>
    <mergeCell ref="BP27:BR27"/>
    <mergeCell ref="BS27:BU27"/>
    <mergeCell ref="BV27:BX27"/>
    <mergeCell ref="BY27:CA27"/>
    <mergeCell ref="CB27:CD27"/>
    <mergeCell ref="AU27:AW27"/>
    <mergeCell ref="AX27:AZ27"/>
    <mergeCell ref="BA27:BC27"/>
    <mergeCell ref="BD27:BF27"/>
    <mergeCell ref="BG27:BI27"/>
    <mergeCell ref="BJ27:BL27"/>
    <mergeCell ref="AC27:AE27"/>
    <mergeCell ref="AF27:AH27"/>
    <mergeCell ref="AI27:AK27"/>
    <mergeCell ref="AL27:AN27"/>
    <mergeCell ref="AO27:AQ27"/>
    <mergeCell ref="AR27:AT27"/>
    <mergeCell ref="CB26:CD26"/>
    <mergeCell ref="CE26:CG26"/>
    <mergeCell ref="E27:G27"/>
    <mergeCell ref="H27:J27"/>
    <mergeCell ref="K27:M27"/>
    <mergeCell ref="N27:P27"/>
    <mergeCell ref="Q27:S27"/>
    <mergeCell ref="T27:V27"/>
    <mergeCell ref="W27:Y27"/>
    <mergeCell ref="Z27:AB27"/>
    <mergeCell ref="BJ26:BL26"/>
    <mergeCell ref="BM26:BO26"/>
    <mergeCell ref="BP26:BR26"/>
    <mergeCell ref="BS26:BU26"/>
    <mergeCell ref="BV26:BX26"/>
    <mergeCell ref="BY26:CA26"/>
    <mergeCell ref="AR26:AT26"/>
    <mergeCell ref="AU26:AW26"/>
    <mergeCell ref="AX26:AZ26"/>
    <mergeCell ref="BA26:BC26"/>
    <mergeCell ref="BD26:BF26"/>
    <mergeCell ref="BG26:BI26"/>
    <mergeCell ref="Z26:AB26"/>
    <mergeCell ref="AC26:AE26"/>
    <mergeCell ref="AF26:AH26"/>
    <mergeCell ref="AI26:AK26"/>
    <mergeCell ref="AL26:AN26"/>
    <mergeCell ref="AO26:AQ26"/>
    <mergeCell ref="CE27:CG27"/>
    <mergeCell ref="E26:G26"/>
    <mergeCell ref="H26:J26"/>
    <mergeCell ref="K26:M26"/>
    <mergeCell ref="N26:P26"/>
    <mergeCell ref="Q26:S26"/>
    <mergeCell ref="T26:V26"/>
    <mergeCell ref="W26:Y26"/>
    <mergeCell ref="BG25:BI25"/>
    <mergeCell ref="BJ25:BL25"/>
    <mergeCell ref="BM25:BO25"/>
    <mergeCell ref="BP25:BR25"/>
    <mergeCell ref="BS25:BU25"/>
    <mergeCell ref="BV25:BX25"/>
    <mergeCell ref="AO25:AQ25"/>
    <mergeCell ref="AR25:AT25"/>
    <mergeCell ref="AU25:AW25"/>
    <mergeCell ref="AX25:AZ25"/>
    <mergeCell ref="BA25:BC25"/>
    <mergeCell ref="BD25:BF25"/>
    <mergeCell ref="W25:Y25"/>
    <mergeCell ref="Z25:AB25"/>
    <mergeCell ref="AC25:AE25"/>
    <mergeCell ref="AF25:AH25"/>
    <mergeCell ref="AI25:AK25"/>
    <mergeCell ref="AL25:AN25"/>
    <mergeCell ref="E25:G25"/>
    <mergeCell ref="H25:J25"/>
    <mergeCell ref="K25:M25"/>
    <mergeCell ref="N25:P25"/>
    <mergeCell ref="Q25:S25"/>
    <mergeCell ref="T25:V25"/>
    <mergeCell ref="BP24:BR24"/>
    <mergeCell ref="BS24:BU24"/>
    <mergeCell ref="BV24:BX24"/>
    <mergeCell ref="BY24:CA24"/>
    <mergeCell ref="CB24:CD24"/>
    <mergeCell ref="CE24:CG24"/>
    <mergeCell ref="AX24:AZ24"/>
    <mergeCell ref="BA24:BC24"/>
    <mergeCell ref="BD24:BF24"/>
    <mergeCell ref="BG24:BI24"/>
    <mergeCell ref="BJ24:BL24"/>
    <mergeCell ref="BM24:BO24"/>
    <mergeCell ref="AF24:AH24"/>
    <mergeCell ref="AI24:AK24"/>
    <mergeCell ref="AL24:AN24"/>
    <mergeCell ref="AO24:AQ24"/>
    <mergeCell ref="AR24:AT24"/>
    <mergeCell ref="AU24:AW24"/>
    <mergeCell ref="BY25:CA25"/>
    <mergeCell ref="CB25:CD25"/>
    <mergeCell ref="CE25:CG25"/>
    <mergeCell ref="E24:G24"/>
    <mergeCell ref="H24:J24"/>
    <mergeCell ref="K24:M24"/>
    <mergeCell ref="N24:P24"/>
    <mergeCell ref="Q24:S24"/>
    <mergeCell ref="T24:V24"/>
    <mergeCell ref="W24:Y24"/>
    <mergeCell ref="Z24:AB24"/>
    <mergeCell ref="AC24:AE24"/>
    <mergeCell ref="BM23:BO23"/>
    <mergeCell ref="BP23:BR23"/>
    <mergeCell ref="BS23:BU23"/>
    <mergeCell ref="BV23:BX23"/>
    <mergeCell ref="BY23:CA23"/>
    <mergeCell ref="CB23:CD23"/>
    <mergeCell ref="AU23:AW23"/>
    <mergeCell ref="AX23:AZ23"/>
    <mergeCell ref="BA23:BC23"/>
    <mergeCell ref="BD23:BF23"/>
    <mergeCell ref="BG23:BI23"/>
    <mergeCell ref="BJ23:BL23"/>
    <mergeCell ref="AC23:AE23"/>
    <mergeCell ref="AF23:AH23"/>
    <mergeCell ref="AI23:AK23"/>
    <mergeCell ref="AL23:AN23"/>
    <mergeCell ref="AO23:AQ23"/>
    <mergeCell ref="AR23:AT23"/>
    <mergeCell ref="CB22:CD22"/>
    <mergeCell ref="CE22:CG22"/>
    <mergeCell ref="E23:G23"/>
    <mergeCell ref="H23:J23"/>
    <mergeCell ref="K23:M23"/>
    <mergeCell ref="N23:P23"/>
    <mergeCell ref="Q23:S23"/>
    <mergeCell ref="T23:V23"/>
    <mergeCell ref="W23:Y23"/>
    <mergeCell ref="Z23:AB23"/>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CE23:CG23"/>
    <mergeCell ref="E22:G22"/>
    <mergeCell ref="H22:J22"/>
    <mergeCell ref="K22:M22"/>
    <mergeCell ref="N22:P22"/>
    <mergeCell ref="Q22:S22"/>
    <mergeCell ref="T22:V22"/>
    <mergeCell ref="W22:Y22"/>
    <mergeCell ref="BG21:BI21"/>
    <mergeCell ref="BJ21:BL21"/>
    <mergeCell ref="BM21:BO21"/>
    <mergeCell ref="BP21:BR21"/>
    <mergeCell ref="BS21:BU21"/>
    <mergeCell ref="BV21:BX21"/>
    <mergeCell ref="AO21:AQ21"/>
    <mergeCell ref="AR21:AT21"/>
    <mergeCell ref="AU21:AW21"/>
    <mergeCell ref="AX21:AZ21"/>
    <mergeCell ref="BA21:BC21"/>
    <mergeCell ref="BD21:BF21"/>
    <mergeCell ref="W21:Y21"/>
    <mergeCell ref="Z21:AB21"/>
    <mergeCell ref="AC21:AE21"/>
    <mergeCell ref="AF21:AH21"/>
    <mergeCell ref="AI21:AK21"/>
    <mergeCell ref="AL21:AN21"/>
    <mergeCell ref="E21:G21"/>
    <mergeCell ref="H21:J21"/>
    <mergeCell ref="K21:M21"/>
    <mergeCell ref="N21:P21"/>
    <mergeCell ref="Q21:S21"/>
    <mergeCell ref="T21:V21"/>
    <mergeCell ref="BP20:BR20"/>
    <mergeCell ref="BS20:BU20"/>
    <mergeCell ref="BV20:BX20"/>
    <mergeCell ref="BY20:CA20"/>
    <mergeCell ref="CB20:CD20"/>
    <mergeCell ref="CE20:CG20"/>
    <mergeCell ref="AX20:AZ20"/>
    <mergeCell ref="BA20:BC20"/>
    <mergeCell ref="BD20:BF20"/>
    <mergeCell ref="BG20:BI20"/>
    <mergeCell ref="BJ20:BL20"/>
    <mergeCell ref="BM20:BO20"/>
    <mergeCell ref="AF20:AH20"/>
    <mergeCell ref="AI20:AK20"/>
    <mergeCell ref="AL20:AN20"/>
    <mergeCell ref="AO20:AQ20"/>
    <mergeCell ref="AR20:AT20"/>
    <mergeCell ref="AU20:AW20"/>
    <mergeCell ref="BY21:CA21"/>
    <mergeCell ref="CB21:CD21"/>
    <mergeCell ref="CE21:CG21"/>
    <mergeCell ref="E20:G20"/>
    <mergeCell ref="H20:J20"/>
    <mergeCell ref="K20:M20"/>
    <mergeCell ref="N20:P20"/>
    <mergeCell ref="Q20:S20"/>
    <mergeCell ref="T20:V20"/>
    <mergeCell ref="W20:Y20"/>
    <mergeCell ref="Z20:AB20"/>
    <mergeCell ref="AC20:AE20"/>
    <mergeCell ref="BM19:BO19"/>
    <mergeCell ref="BP19:BR19"/>
    <mergeCell ref="BS19:BU19"/>
    <mergeCell ref="BV19:BX19"/>
    <mergeCell ref="BY19:CA19"/>
    <mergeCell ref="CB19:CD19"/>
    <mergeCell ref="AU19:AW19"/>
    <mergeCell ref="AX19:AZ19"/>
    <mergeCell ref="BA19:BC19"/>
    <mergeCell ref="BD19:BF19"/>
    <mergeCell ref="BG19:BI19"/>
    <mergeCell ref="BJ19:BL19"/>
    <mergeCell ref="AC19:AE19"/>
    <mergeCell ref="AF19:AH19"/>
    <mergeCell ref="AI19:AK19"/>
    <mergeCell ref="AL19:AN19"/>
    <mergeCell ref="AO19:AQ19"/>
    <mergeCell ref="AR19:AT19"/>
    <mergeCell ref="CB18:CD18"/>
    <mergeCell ref="CE18:CG18"/>
    <mergeCell ref="E19:G19"/>
    <mergeCell ref="H19:J19"/>
    <mergeCell ref="K19:M19"/>
    <mergeCell ref="N19:P19"/>
    <mergeCell ref="Q19:S19"/>
    <mergeCell ref="T19:V19"/>
    <mergeCell ref="W19:Y19"/>
    <mergeCell ref="Z19:AB19"/>
    <mergeCell ref="BJ18:BL18"/>
    <mergeCell ref="BM18:BO18"/>
    <mergeCell ref="BP18:BR18"/>
    <mergeCell ref="BS18:BU18"/>
    <mergeCell ref="BV18:BX18"/>
    <mergeCell ref="BY18:CA18"/>
    <mergeCell ref="AR18:AT18"/>
    <mergeCell ref="AU18:AW18"/>
    <mergeCell ref="AX18:AZ18"/>
    <mergeCell ref="BA18:BC18"/>
    <mergeCell ref="BD18:BF18"/>
    <mergeCell ref="BG18:BI18"/>
    <mergeCell ref="Z18:AB18"/>
    <mergeCell ref="AC18:AE18"/>
    <mergeCell ref="AF18:AH18"/>
    <mergeCell ref="AI18:AK18"/>
    <mergeCell ref="AL18:AN18"/>
    <mergeCell ref="AO18:AQ18"/>
    <mergeCell ref="CE19:CG19"/>
    <mergeCell ref="E18:G18"/>
    <mergeCell ref="H18:J18"/>
    <mergeCell ref="K18:M18"/>
    <mergeCell ref="N18:P18"/>
    <mergeCell ref="Q18:S18"/>
    <mergeCell ref="T18:V18"/>
    <mergeCell ref="W18:Y18"/>
    <mergeCell ref="BG17:BI17"/>
    <mergeCell ref="BJ17:BL17"/>
    <mergeCell ref="BM17:BO17"/>
    <mergeCell ref="BP17:BR17"/>
    <mergeCell ref="BS17:BU17"/>
    <mergeCell ref="BV17:BX17"/>
    <mergeCell ref="AO17:AQ17"/>
    <mergeCell ref="AR17:AT17"/>
    <mergeCell ref="AU17:AW17"/>
    <mergeCell ref="AX17:AZ17"/>
    <mergeCell ref="BA17:BC17"/>
    <mergeCell ref="BD17:BF17"/>
    <mergeCell ref="W17:Y17"/>
    <mergeCell ref="Z17:AB17"/>
    <mergeCell ref="AC17:AE17"/>
    <mergeCell ref="AF17:AH17"/>
    <mergeCell ref="AI17:AK17"/>
    <mergeCell ref="AL17:AN17"/>
    <mergeCell ref="E17:G17"/>
    <mergeCell ref="H17:J17"/>
    <mergeCell ref="K17:M17"/>
    <mergeCell ref="N17:P17"/>
    <mergeCell ref="Q17:S17"/>
    <mergeCell ref="T17:V17"/>
    <mergeCell ref="BP16:BR16"/>
    <mergeCell ref="BS16:BU16"/>
    <mergeCell ref="BV16:BX16"/>
    <mergeCell ref="BY16:CA16"/>
    <mergeCell ref="CB16:CD16"/>
    <mergeCell ref="CE16:CG16"/>
    <mergeCell ref="AX16:AZ16"/>
    <mergeCell ref="BA16:BC16"/>
    <mergeCell ref="BD16:BF16"/>
    <mergeCell ref="BG16:BI16"/>
    <mergeCell ref="BJ16:BL16"/>
    <mergeCell ref="BM16:BO16"/>
    <mergeCell ref="AF16:AH16"/>
    <mergeCell ref="AI16:AK16"/>
    <mergeCell ref="AL16:AN16"/>
    <mergeCell ref="AO16:AQ16"/>
    <mergeCell ref="AR16:AT16"/>
    <mergeCell ref="AU16:AW16"/>
    <mergeCell ref="BY17:CA17"/>
    <mergeCell ref="CB17:CD17"/>
    <mergeCell ref="CE17:CG17"/>
    <mergeCell ref="E16:G16"/>
    <mergeCell ref="H16:J16"/>
    <mergeCell ref="K16:M16"/>
    <mergeCell ref="N16:P16"/>
    <mergeCell ref="Q16:S16"/>
    <mergeCell ref="T16:V16"/>
    <mergeCell ref="W16:Y16"/>
    <mergeCell ref="Z16:AB16"/>
    <mergeCell ref="AC16:AE16"/>
    <mergeCell ref="BM15:BO15"/>
    <mergeCell ref="BP15:BR15"/>
    <mergeCell ref="BS15:BU15"/>
    <mergeCell ref="BV15:BX15"/>
    <mergeCell ref="BY15:CA15"/>
    <mergeCell ref="CB15:CD15"/>
    <mergeCell ref="AU15:AW15"/>
    <mergeCell ref="AX15:AZ15"/>
    <mergeCell ref="BA15:BC15"/>
    <mergeCell ref="BD15:BF15"/>
    <mergeCell ref="BG15:BI15"/>
    <mergeCell ref="BJ15:BL15"/>
    <mergeCell ref="AC15:AE15"/>
    <mergeCell ref="AF15:AH15"/>
    <mergeCell ref="AI15:AK15"/>
    <mergeCell ref="AL15:AN15"/>
    <mergeCell ref="AO15:AQ15"/>
    <mergeCell ref="AR15:AT15"/>
    <mergeCell ref="CB14:CD14"/>
    <mergeCell ref="CE14:CG14"/>
    <mergeCell ref="E15:G15"/>
    <mergeCell ref="H15:J15"/>
    <mergeCell ref="K15:M15"/>
    <mergeCell ref="N15:P15"/>
    <mergeCell ref="Q15:S15"/>
    <mergeCell ref="T15:V15"/>
    <mergeCell ref="W15:Y15"/>
    <mergeCell ref="Z15:AB15"/>
    <mergeCell ref="BJ14:BL14"/>
    <mergeCell ref="BM14:BO14"/>
    <mergeCell ref="BP14:BR14"/>
    <mergeCell ref="BS14:BU14"/>
    <mergeCell ref="BV14:BX14"/>
    <mergeCell ref="BY14:CA14"/>
    <mergeCell ref="AR14:AT14"/>
    <mergeCell ref="AU14:AW14"/>
    <mergeCell ref="AX14:AZ14"/>
    <mergeCell ref="BA14:BC14"/>
    <mergeCell ref="BD14:BF14"/>
    <mergeCell ref="BG14:BI14"/>
    <mergeCell ref="Z14:AB14"/>
    <mergeCell ref="AC14:AE14"/>
    <mergeCell ref="AF14:AH14"/>
    <mergeCell ref="AI14:AK14"/>
    <mergeCell ref="AL14:AN14"/>
    <mergeCell ref="AO14:AQ14"/>
    <mergeCell ref="CE15:CG15"/>
    <mergeCell ref="E14:G14"/>
    <mergeCell ref="H14:J14"/>
    <mergeCell ref="K14:M14"/>
    <mergeCell ref="N14:P14"/>
    <mergeCell ref="Q14:S14"/>
    <mergeCell ref="T14:V14"/>
    <mergeCell ref="W14:Y14"/>
    <mergeCell ref="BG13:BI13"/>
    <mergeCell ref="BJ13:BL13"/>
    <mergeCell ref="BM13:BO13"/>
    <mergeCell ref="BP13:BR13"/>
    <mergeCell ref="BS13:BU13"/>
    <mergeCell ref="BV13:BX13"/>
    <mergeCell ref="AO13:AQ13"/>
    <mergeCell ref="AR13:AT13"/>
    <mergeCell ref="AU13:AW13"/>
    <mergeCell ref="AX13:AZ13"/>
    <mergeCell ref="BA13:BC13"/>
    <mergeCell ref="BD13:BF13"/>
    <mergeCell ref="W13:Y13"/>
    <mergeCell ref="Z13:AB13"/>
    <mergeCell ref="AC13:AE13"/>
    <mergeCell ref="AF13:AH13"/>
    <mergeCell ref="AI13:AK13"/>
    <mergeCell ref="AL13:AN13"/>
    <mergeCell ref="E13:G13"/>
    <mergeCell ref="H13:J13"/>
    <mergeCell ref="K13:M13"/>
    <mergeCell ref="N13:P13"/>
    <mergeCell ref="Q13:S13"/>
    <mergeCell ref="T13:V13"/>
    <mergeCell ref="BP12:BR12"/>
    <mergeCell ref="BS12:BU12"/>
    <mergeCell ref="BV12:BX12"/>
    <mergeCell ref="BY12:CA12"/>
    <mergeCell ref="CB12:CD12"/>
    <mergeCell ref="CE12:CG12"/>
    <mergeCell ref="AX12:AZ12"/>
    <mergeCell ref="BA12:BC12"/>
    <mergeCell ref="BD12:BF12"/>
    <mergeCell ref="BG12:BI12"/>
    <mergeCell ref="BJ12:BL12"/>
    <mergeCell ref="BM12:BO12"/>
    <mergeCell ref="AF12:AH12"/>
    <mergeCell ref="AI12:AK12"/>
    <mergeCell ref="AL12:AN12"/>
    <mergeCell ref="AO12:AQ12"/>
    <mergeCell ref="AR12:AT12"/>
    <mergeCell ref="AU12:AW12"/>
    <mergeCell ref="BY13:CA13"/>
    <mergeCell ref="CB13:CD13"/>
    <mergeCell ref="CE13:CG13"/>
    <mergeCell ref="E12:G12"/>
    <mergeCell ref="H12:J12"/>
    <mergeCell ref="K12:M12"/>
    <mergeCell ref="N12:P12"/>
    <mergeCell ref="Q12:S12"/>
    <mergeCell ref="T12:V12"/>
    <mergeCell ref="W12:Y12"/>
    <mergeCell ref="Z12:AB12"/>
    <mergeCell ref="AC12:AE12"/>
    <mergeCell ref="BM11:BO11"/>
    <mergeCell ref="BP11:BR11"/>
    <mergeCell ref="BS11:BU11"/>
    <mergeCell ref="BV11:BX11"/>
    <mergeCell ref="BY11:CA11"/>
    <mergeCell ref="CB11:CD11"/>
    <mergeCell ref="AU11:AW11"/>
    <mergeCell ref="AX11:AZ11"/>
    <mergeCell ref="BA11:BC11"/>
    <mergeCell ref="BD11:BF11"/>
    <mergeCell ref="BG11:BI11"/>
    <mergeCell ref="BJ11:BL11"/>
    <mergeCell ref="AC11:AE11"/>
    <mergeCell ref="AF11:AH11"/>
    <mergeCell ref="AI11:AK11"/>
    <mergeCell ref="AL11:AN11"/>
    <mergeCell ref="AO11:AQ11"/>
    <mergeCell ref="AR11:AT11"/>
    <mergeCell ref="BP8:BX8"/>
    <mergeCell ref="BY8:CG8"/>
    <mergeCell ref="E11:G11"/>
    <mergeCell ref="H11:J11"/>
    <mergeCell ref="K11:M11"/>
    <mergeCell ref="N11:P11"/>
    <mergeCell ref="Q11:S11"/>
    <mergeCell ref="T11:V11"/>
    <mergeCell ref="W11:Y11"/>
    <mergeCell ref="Z11:AB11"/>
    <mergeCell ref="BG7:BO7"/>
    <mergeCell ref="BP7:BX7"/>
    <mergeCell ref="BY7:CG7"/>
    <mergeCell ref="E8:M8"/>
    <mergeCell ref="N8:V8"/>
    <mergeCell ref="W8:AE8"/>
    <mergeCell ref="AF8:AN8"/>
    <mergeCell ref="AO8:AW8"/>
    <mergeCell ref="AX8:BF8"/>
    <mergeCell ref="BG8:BO8"/>
    <mergeCell ref="E7:M7"/>
    <mergeCell ref="N7:V7"/>
    <mergeCell ref="W7:AE7"/>
    <mergeCell ref="AF7:AN7"/>
    <mergeCell ref="AO7:AW7"/>
    <mergeCell ref="AX7:BF7"/>
    <mergeCell ref="CE11:CG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76E7-669A-2F47-8D20-A34C071C87F4}">
  <sheetPr>
    <tabColor theme="9"/>
  </sheetPr>
  <dimension ref="B2:CG194"/>
  <sheetViews>
    <sheetView showGridLines="0" zoomScale="80" zoomScaleNormal="80" workbookViewId="0">
      <pane ySplit="10" topLeftCell="A11" activePane="bottomLeft" state="frozen"/>
      <selection pane="bottomLeft" activeCell="A11" sqref="A11"/>
    </sheetView>
  </sheetViews>
  <sheetFormatPr defaultColWidth="11" defaultRowHeight="15.6" x14ac:dyDescent="0.3"/>
  <cols>
    <col min="1" max="1" width="3.296875" customWidth="1"/>
    <col min="2" max="2" width="8.59765625" customWidth="1"/>
    <col min="3" max="3" width="31.296875" style="1" customWidth="1"/>
    <col min="4" max="4" width="47.59765625" style="1" customWidth="1"/>
    <col min="5" max="76" width="6.296875" style="1" customWidth="1"/>
    <col min="77" max="77" width="12.796875" style="1" bestFit="1" customWidth="1"/>
    <col min="78" max="85" width="6.296875" style="1" customWidth="1"/>
    <col min="87" max="87" width="12" bestFit="1" customWidth="1"/>
    <col min="89" max="89" width="11.59765625" bestFit="1" customWidth="1"/>
  </cols>
  <sheetData>
    <row r="2" spans="2:85" x14ac:dyDescent="0.3">
      <c r="B2" s="69" t="s">
        <v>0</v>
      </c>
      <c r="L2"/>
      <c r="O2"/>
      <c r="P2"/>
      <c r="R2"/>
      <c r="S2"/>
      <c r="BB2"/>
      <c r="BC2"/>
      <c r="BD2"/>
      <c r="BE2"/>
    </row>
    <row r="3" spans="2:85" x14ac:dyDescent="0.3">
      <c r="B3" s="8" t="s">
        <v>120</v>
      </c>
      <c r="L3"/>
      <c r="M3"/>
      <c r="N3" s="48"/>
      <c r="O3" s="48"/>
    </row>
    <row r="4" spans="2:85" x14ac:dyDescent="0.3">
      <c r="B4" s="8" t="s">
        <v>103</v>
      </c>
    </row>
    <row r="5" spans="2:85" x14ac:dyDescent="0.3">
      <c r="B5" s="8"/>
    </row>
    <row r="6" spans="2:85" x14ac:dyDescent="0.3">
      <c r="B6" s="8"/>
    </row>
    <row r="7" spans="2:85" ht="32.1" customHeight="1" x14ac:dyDescent="0.3">
      <c r="E7" s="162" t="s">
        <v>104</v>
      </c>
      <c r="F7" s="163"/>
      <c r="G7" s="163"/>
      <c r="H7" s="163"/>
      <c r="I7" s="163"/>
      <c r="J7" s="163"/>
      <c r="K7" s="163"/>
      <c r="L7" s="163"/>
      <c r="M7" s="163"/>
      <c r="N7" s="162" t="s">
        <v>105</v>
      </c>
      <c r="O7" s="163"/>
      <c r="P7" s="163"/>
      <c r="Q7" s="163"/>
      <c r="R7" s="163"/>
      <c r="S7" s="163"/>
      <c r="T7" s="163"/>
      <c r="U7" s="163"/>
      <c r="V7" s="163"/>
      <c r="W7" s="162" t="s">
        <v>106</v>
      </c>
      <c r="X7" s="163"/>
      <c r="Y7" s="163"/>
      <c r="Z7" s="163"/>
      <c r="AA7" s="163"/>
      <c r="AB7" s="163"/>
      <c r="AC7" s="163"/>
      <c r="AD7" s="163"/>
      <c r="AE7" s="164"/>
      <c r="AF7" s="162" t="s">
        <v>107</v>
      </c>
      <c r="AG7" s="163"/>
      <c r="AH7" s="163"/>
      <c r="AI7" s="163"/>
      <c r="AJ7" s="163"/>
      <c r="AK7" s="163"/>
      <c r="AL7" s="163"/>
      <c r="AM7" s="163"/>
      <c r="AN7" s="164"/>
      <c r="AO7" s="162" t="s">
        <v>108</v>
      </c>
      <c r="AP7" s="163"/>
      <c r="AQ7" s="163"/>
      <c r="AR7" s="163"/>
      <c r="AS7" s="163"/>
      <c r="AT7" s="163"/>
      <c r="AU7" s="163"/>
      <c r="AV7" s="163"/>
      <c r="AW7" s="164"/>
      <c r="AX7" s="162" t="s">
        <v>109</v>
      </c>
      <c r="AY7" s="163"/>
      <c r="AZ7" s="163"/>
      <c r="BA7" s="163"/>
      <c r="BB7" s="163"/>
      <c r="BC7" s="163"/>
      <c r="BD7" s="163"/>
      <c r="BE7" s="163"/>
      <c r="BF7" s="164"/>
      <c r="BG7" s="162" t="s">
        <v>110</v>
      </c>
      <c r="BH7" s="163"/>
      <c r="BI7" s="163"/>
      <c r="BJ7" s="163"/>
      <c r="BK7" s="163"/>
      <c r="BL7" s="163"/>
      <c r="BM7" s="163"/>
      <c r="BN7" s="163"/>
      <c r="BO7" s="164"/>
      <c r="BP7" s="162" t="s">
        <v>111</v>
      </c>
      <c r="BQ7" s="163"/>
      <c r="BR7" s="163"/>
      <c r="BS7" s="163"/>
      <c r="BT7" s="163"/>
      <c r="BU7" s="163"/>
      <c r="BV7" s="163"/>
      <c r="BW7" s="163"/>
      <c r="BX7" s="164"/>
      <c r="BY7" s="165" t="s">
        <v>112</v>
      </c>
      <c r="BZ7" s="166"/>
      <c r="CA7" s="166"/>
      <c r="CB7" s="166"/>
      <c r="CC7" s="166"/>
      <c r="CD7" s="166"/>
      <c r="CE7" s="166"/>
      <c r="CF7" s="166"/>
      <c r="CG7" s="167"/>
    </row>
    <row r="8" spans="2:85" ht="17.100000000000001" customHeight="1" x14ac:dyDescent="0.3">
      <c r="C8" s="171" t="s">
        <v>56</v>
      </c>
      <c r="D8" s="5" t="s">
        <v>113</v>
      </c>
      <c r="E8" s="121" t="s">
        <v>121</v>
      </c>
      <c r="F8" s="122"/>
      <c r="G8" s="122"/>
      <c r="H8" s="122"/>
      <c r="I8" s="122"/>
      <c r="J8" s="122"/>
      <c r="K8" s="122"/>
      <c r="L8" s="122"/>
      <c r="M8" s="123"/>
      <c r="N8" s="121" t="s">
        <v>121</v>
      </c>
      <c r="O8" s="122"/>
      <c r="P8" s="122"/>
      <c r="Q8" s="122"/>
      <c r="R8" s="122"/>
      <c r="S8" s="122"/>
      <c r="T8" s="122"/>
      <c r="U8" s="122"/>
      <c r="V8" s="123"/>
      <c r="W8" s="121" t="s">
        <v>121</v>
      </c>
      <c r="X8" s="122"/>
      <c r="Y8" s="122"/>
      <c r="Z8" s="122"/>
      <c r="AA8" s="122"/>
      <c r="AB8" s="122"/>
      <c r="AC8" s="122"/>
      <c r="AD8" s="122"/>
      <c r="AE8" s="123"/>
      <c r="AF8" s="121" t="s">
        <v>121</v>
      </c>
      <c r="AG8" s="122"/>
      <c r="AH8" s="122"/>
      <c r="AI8" s="122"/>
      <c r="AJ8" s="122"/>
      <c r="AK8" s="122"/>
      <c r="AL8" s="122"/>
      <c r="AM8" s="122"/>
      <c r="AN8" s="123"/>
      <c r="AO8" s="121" t="s">
        <v>121</v>
      </c>
      <c r="AP8" s="122"/>
      <c r="AQ8" s="122"/>
      <c r="AR8" s="122"/>
      <c r="AS8" s="122"/>
      <c r="AT8" s="122"/>
      <c r="AU8" s="122"/>
      <c r="AV8" s="122"/>
      <c r="AW8" s="123"/>
      <c r="AX8" s="121" t="s">
        <v>121</v>
      </c>
      <c r="AY8" s="122"/>
      <c r="AZ8" s="122"/>
      <c r="BA8" s="122"/>
      <c r="BB8" s="122"/>
      <c r="BC8" s="122"/>
      <c r="BD8" s="122"/>
      <c r="BE8" s="122"/>
      <c r="BF8" s="123"/>
      <c r="BG8" s="121" t="s">
        <v>121</v>
      </c>
      <c r="BH8" s="122"/>
      <c r="BI8" s="122"/>
      <c r="BJ8" s="122"/>
      <c r="BK8" s="122"/>
      <c r="BL8" s="122"/>
      <c r="BM8" s="122"/>
      <c r="BN8" s="122"/>
      <c r="BO8" s="123"/>
      <c r="BP8" s="121" t="s">
        <v>121</v>
      </c>
      <c r="BQ8" s="122"/>
      <c r="BR8" s="122"/>
      <c r="BS8" s="122"/>
      <c r="BT8" s="122"/>
      <c r="BU8" s="122"/>
      <c r="BV8" s="122"/>
      <c r="BW8" s="122"/>
      <c r="BX8" s="123"/>
      <c r="BY8" s="168" t="s">
        <v>121</v>
      </c>
      <c r="BZ8" s="169"/>
      <c r="CA8" s="169"/>
      <c r="CB8" s="169"/>
      <c r="CC8" s="169"/>
      <c r="CD8" s="169"/>
      <c r="CE8" s="169"/>
      <c r="CF8" s="169"/>
      <c r="CG8" s="170"/>
    </row>
    <row r="9" spans="2:85" x14ac:dyDescent="0.3">
      <c r="C9" s="172"/>
      <c r="D9" s="5" t="s">
        <v>179</v>
      </c>
      <c r="E9" s="106" t="s">
        <v>57</v>
      </c>
      <c r="F9" s="106" t="s">
        <v>57</v>
      </c>
      <c r="G9" s="106" t="s">
        <v>57</v>
      </c>
      <c r="H9" s="106" t="s">
        <v>58</v>
      </c>
      <c r="I9" s="106" t="s">
        <v>58</v>
      </c>
      <c r="J9" s="106" t="s">
        <v>58</v>
      </c>
      <c r="K9" s="106" t="s">
        <v>59</v>
      </c>
      <c r="L9" s="106" t="s">
        <v>59</v>
      </c>
      <c r="M9" s="106" t="s">
        <v>59</v>
      </c>
      <c r="N9" s="106" t="s">
        <v>57</v>
      </c>
      <c r="O9" s="106" t="s">
        <v>57</v>
      </c>
      <c r="P9" s="106" t="s">
        <v>57</v>
      </c>
      <c r="Q9" s="106" t="s">
        <v>58</v>
      </c>
      <c r="R9" s="106" t="s">
        <v>58</v>
      </c>
      <c r="S9" s="106" t="s">
        <v>58</v>
      </c>
      <c r="T9" s="106" t="s">
        <v>59</v>
      </c>
      <c r="U9" s="106" t="s">
        <v>59</v>
      </c>
      <c r="V9" s="106" t="s">
        <v>59</v>
      </c>
      <c r="W9" s="106" t="s">
        <v>57</v>
      </c>
      <c r="X9" s="106" t="s">
        <v>57</v>
      </c>
      <c r="Y9" s="106" t="s">
        <v>57</v>
      </c>
      <c r="Z9" s="106" t="s">
        <v>58</v>
      </c>
      <c r="AA9" s="106" t="s">
        <v>58</v>
      </c>
      <c r="AB9" s="106" t="s">
        <v>58</v>
      </c>
      <c r="AC9" s="106" t="s">
        <v>59</v>
      </c>
      <c r="AD9" s="106" t="s">
        <v>59</v>
      </c>
      <c r="AE9" s="106" t="s">
        <v>59</v>
      </c>
      <c r="AF9" s="106" t="s">
        <v>57</v>
      </c>
      <c r="AG9" s="106" t="s">
        <v>57</v>
      </c>
      <c r="AH9" s="106" t="s">
        <v>57</v>
      </c>
      <c r="AI9" s="106" t="s">
        <v>58</v>
      </c>
      <c r="AJ9" s="106" t="s">
        <v>58</v>
      </c>
      <c r="AK9" s="106" t="s">
        <v>58</v>
      </c>
      <c r="AL9" s="106" t="s">
        <v>59</v>
      </c>
      <c r="AM9" s="106" t="s">
        <v>59</v>
      </c>
      <c r="AN9" s="106" t="s">
        <v>59</v>
      </c>
      <c r="AO9" s="106" t="s">
        <v>57</v>
      </c>
      <c r="AP9" s="106" t="s">
        <v>57</v>
      </c>
      <c r="AQ9" s="106" t="s">
        <v>57</v>
      </c>
      <c r="AR9" s="106" t="s">
        <v>58</v>
      </c>
      <c r="AS9" s="106" t="s">
        <v>58</v>
      </c>
      <c r="AT9" s="106" t="s">
        <v>58</v>
      </c>
      <c r="AU9" s="106" t="s">
        <v>59</v>
      </c>
      <c r="AV9" s="106" t="s">
        <v>59</v>
      </c>
      <c r="AW9" s="106" t="s">
        <v>59</v>
      </c>
      <c r="AX9" s="106" t="s">
        <v>57</v>
      </c>
      <c r="AY9" s="106" t="s">
        <v>57</v>
      </c>
      <c r="AZ9" s="106" t="s">
        <v>57</v>
      </c>
      <c r="BA9" s="106" t="s">
        <v>58</v>
      </c>
      <c r="BB9" s="106" t="s">
        <v>58</v>
      </c>
      <c r="BC9" s="106" t="s">
        <v>58</v>
      </c>
      <c r="BD9" s="106" t="s">
        <v>59</v>
      </c>
      <c r="BE9" s="106" t="s">
        <v>59</v>
      </c>
      <c r="BF9" s="106" t="s">
        <v>59</v>
      </c>
      <c r="BG9" s="106" t="s">
        <v>57</v>
      </c>
      <c r="BH9" s="106" t="s">
        <v>57</v>
      </c>
      <c r="BI9" s="106" t="s">
        <v>57</v>
      </c>
      <c r="BJ9" s="106" t="s">
        <v>58</v>
      </c>
      <c r="BK9" s="106" t="s">
        <v>58</v>
      </c>
      <c r="BL9" s="106" t="s">
        <v>58</v>
      </c>
      <c r="BM9" s="106" t="s">
        <v>59</v>
      </c>
      <c r="BN9" s="106" t="s">
        <v>59</v>
      </c>
      <c r="BO9" s="106" t="s">
        <v>59</v>
      </c>
      <c r="BP9" s="106" t="s">
        <v>57</v>
      </c>
      <c r="BQ9" s="106" t="s">
        <v>57</v>
      </c>
      <c r="BR9" s="106" t="s">
        <v>57</v>
      </c>
      <c r="BS9" s="106" t="s">
        <v>58</v>
      </c>
      <c r="BT9" s="106" t="s">
        <v>58</v>
      </c>
      <c r="BU9" s="106" t="s">
        <v>58</v>
      </c>
      <c r="BV9" s="106" t="s">
        <v>59</v>
      </c>
      <c r="BW9" s="106" t="s">
        <v>59</v>
      </c>
      <c r="BX9" s="106" t="s">
        <v>59</v>
      </c>
      <c r="BY9" s="106" t="s">
        <v>57</v>
      </c>
      <c r="BZ9" s="106" t="s">
        <v>57</v>
      </c>
      <c r="CA9" s="106" t="s">
        <v>57</v>
      </c>
      <c r="CB9" s="106" t="s">
        <v>58</v>
      </c>
      <c r="CC9" s="106" t="s">
        <v>58</v>
      </c>
      <c r="CD9" s="106" t="s">
        <v>58</v>
      </c>
      <c r="CE9" s="106" t="s">
        <v>59</v>
      </c>
      <c r="CF9" s="106" t="s">
        <v>59</v>
      </c>
      <c r="CG9" s="106" t="s">
        <v>59</v>
      </c>
    </row>
    <row r="10" spans="2:85" x14ac:dyDescent="0.3">
      <c r="C10" s="173"/>
      <c r="D10" s="5" t="s">
        <v>178</v>
      </c>
      <c r="E10" s="33">
        <v>1</v>
      </c>
      <c r="F10" s="33">
        <v>2</v>
      </c>
      <c r="G10" s="33">
        <v>3</v>
      </c>
      <c r="H10" s="33">
        <v>1</v>
      </c>
      <c r="I10" s="33">
        <v>2</v>
      </c>
      <c r="J10" s="33">
        <v>3</v>
      </c>
      <c r="K10" s="33">
        <v>1</v>
      </c>
      <c r="L10" s="33">
        <v>2</v>
      </c>
      <c r="M10" s="33">
        <v>3</v>
      </c>
      <c r="N10" s="33">
        <v>1</v>
      </c>
      <c r="O10" s="33">
        <v>2</v>
      </c>
      <c r="P10" s="33">
        <v>3</v>
      </c>
      <c r="Q10" s="33">
        <v>1</v>
      </c>
      <c r="R10" s="33">
        <v>2</v>
      </c>
      <c r="S10" s="33">
        <v>3</v>
      </c>
      <c r="T10" s="33">
        <v>1</v>
      </c>
      <c r="U10" s="33">
        <v>2</v>
      </c>
      <c r="V10" s="33">
        <v>3</v>
      </c>
      <c r="W10" s="33">
        <v>1</v>
      </c>
      <c r="X10" s="33">
        <v>2</v>
      </c>
      <c r="Y10" s="33">
        <v>3</v>
      </c>
      <c r="Z10" s="33">
        <v>1</v>
      </c>
      <c r="AA10" s="33">
        <v>2</v>
      </c>
      <c r="AB10" s="33">
        <v>3</v>
      </c>
      <c r="AC10" s="33">
        <v>1</v>
      </c>
      <c r="AD10" s="33">
        <v>2</v>
      </c>
      <c r="AE10" s="33">
        <v>3</v>
      </c>
      <c r="AF10" s="33">
        <v>1</v>
      </c>
      <c r="AG10" s="33">
        <v>2</v>
      </c>
      <c r="AH10" s="33">
        <v>3</v>
      </c>
      <c r="AI10" s="33">
        <v>1</v>
      </c>
      <c r="AJ10" s="33">
        <v>2</v>
      </c>
      <c r="AK10" s="33">
        <v>3</v>
      </c>
      <c r="AL10" s="33">
        <v>1</v>
      </c>
      <c r="AM10" s="33">
        <v>2</v>
      </c>
      <c r="AN10" s="33">
        <v>3</v>
      </c>
      <c r="AO10" s="33">
        <v>1</v>
      </c>
      <c r="AP10" s="33">
        <v>2</v>
      </c>
      <c r="AQ10" s="33">
        <v>3</v>
      </c>
      <c r="AR10" s="33">
        <v>1</v>
      </c>
      <c r="AS10" s="33">
        <v>2</v>
      </c>
      <c r="AT10" s="33">
        <v>3</v>
      </c>
      <c r="AU10" s="33">
        <v>1</v>
      </c>
      <c r="AV10" s="33">
        <v>2</v>
      </c>
      <c r="AW10" s="33">
        <v>3</v>
      </c>
      <c r="AX10" s="33">
        <v>1</v>
      </c>
      <c r="AY10" s="33">
        <v>2</v>
      </c>
      <c r="AZ10" s="33">
        <v>3</v>
      </c>
      <c r="BA10" s="33">
        <v>1</v>
      </c>
      <c r="BB10" s="33">
        <v>2</v>
      </c>
      <c r="BC10" s="33">
        <v>3</v>
      </c>
      <c r="BD10" s="33">
        <v>1</v>
      </c>
      <c r="BE10" s="33">
        <v>2</v>
      </c>
      <c r="BF10" s="33">
        <v>3</v>
      </c>
      <c r="BG10" s="33">
        <v>1</v>
      </c>
      <c r="BH10" s="33">
        <v>2</v>
      </c>
      <c r="BI10" s="33">
        <v>3</v>
      </c>
      <c r="BJ10" s="33">
        <v>1</v>
      </c>
      <c r="BK10" s="33">
        <v>2</v>
      </c>
      <c r="BL10" s="33">
        <v>3</v>
      </c>
      <c r="BM10" s="33">
        <v>1</v>
      </c>
      <c r="BN10" s="33">
        <v>2</v>
      </c>
      <c r="BO10" s="33">
        <v>3</v>
      </c>
      <c r="BP10" s="33">
        <v>1</v>
      </c>
      <c r="BQ10" s="33">
        <v>2</v>
      </c>
      <c r="BR10" s="33">
        <v>3</v>
      </c>
      <c r="BS10" s="33">
        <v>1</v>
      </c>
      <c r="BT10" s="33">
        <v>2</v>
      </c>
      <c r="BU10" s="33">
        <v>3</v>
      </c>
      <c r="BV10" s="33">
        <v>1</v>
      </c>
      <c r="BW10" s="33">
        <v>2</v>
      </c>
      <c r="BX10" s="33">
        <v>3</v>
      </c>
      <c r="BY10" s="33">
        <v>1</v>
      </c>
      <c r="BZ10" s="33">
        <v>2</v>
      </c>
      <c r="CA10" s="33">
        <v>3</v>
      </c>
      <c r="CB10" s="33">
        <v>1</v>
      </c>
      <c r="CC10" s="33">
        <v>2</v>
      </c>
      <c r="CD10" s="33">
        <v>3</v>
      </c>
      <c r="CE10" s="33">
        <v>1</v>
      </c>
      <c r="CF10" s="33">
        <v>2</v>
      </c>
      <c r="CG10" s="33">
        <v>3</v>
      </c>
    </row>
    <row r="11" spans="2:85" x14ac:dyDescent="0.3">
      <c r="C11" s="13" t="str">
        <f>'Long Term Rates'!C11</f>
        <v>Account Manager </v>
      </c>
      <c r="D11" s="11" t="s">
        <v>174</v>
      </c>
      <c r="E11" s="124"/>
      <c r="F11" s="125"/>
      <c r="G11" s="126"/>
      <c r="H11" s="124"/>
      <c r="I11" s="125"/>
      <c r="J11" s="126"/>
      <c r="K11" s="124"/>
      <c r="L11" s="125"/>
      <c r="M11" s="126"/>
      <c r="N11" s="124"/>
      <c r="O11" s="125"/>
      <c r="P11" s="126"/>
      <c r="Q11" s="124"/>
      <c r="R11" s="125"/>
      <c r="S11" s="126"/>
      <c r="T11" s="124"/>
      <c r="U11" s="125"/>
      <c r="V11" s="126"/>
      <c r="W11" s="124"/>
      <c r="X11" s="125"/>
      <c r="Y11" s="126"/>
      <c r="Z11" s="124"/>
      <c r="AA11" s="125"/>
      <c r="AB11" s="126"/>
      <c r="AC11" s="124"/>
      <c r="AD11" s="125"/>
      <c r="AE11" s="126"/>
      <c r="AF11" s="124"/>
      <c r="AG11" s="125"/>
      <c r="AH11" s="126"/>
      <c r="AI11" s="124"/>
      <c r="AJ11" s="125"/>
      <c r="AK11" s="126"/>
      <c r="AL11" s="124"/>
      <c r="AM11" s="125"/>
      <c r="AN11" s="126"/>
      <c r="AO11" s="124"/>
      <c r="AP11" s="125"/>
      <c r="AQ11" s="126"/>
      <c r="AR11" s="124"/>
      <c r="AS11" s="125"/>
      <c r="AT11" s="126"/>
      <c r="AU11" s="124"/>
      <c r="AV11" s="125"/>
      <c r="AW11" s="126"/>
      <c r="AX11" s="124"/>
      <c r="AY11" s="125"/>
      <c r="AZ11" s="126"/>
      <c r="BA11" s="124"/>
      <c r="BB11" s="125"/>
      <c r="BC11" s="126"/>
      <c r="BD11" s="124"/>
      <c r="BE11" s="125"/>
      <c r="BF11" s="126"/>
      <c r="BG11" s="124"/>
      <c r="BH11" s="125"/>
      <c r="BI11" s="126"/>
      <c r="BJ11" s="124"/>
      <c r="BK11" s="125"/>
      <c r="BL11" s="126"/>
      <c r="BM11" s="124"/>
      <c r="BN11" s="125"/>
      <c r="BO11" s="126"/>
      <c r="BP11" s="124"/>
      <c r="BQ11" s="125"/>
      <c r="BR11" s="126"/>
      <c r="BS11" s="124"/>
      <c r="BT11" s="125"/>
      <c r="BU11" s="126"/>
      <c r="BV11" s="124"/>
      <c r="BW11" s="125"/>
      <c r="BX11" s="126"/>
      <c r="BY11" s="174">
        <f>SUMIF($E$9:$BX$9,BY$9, $E11:$BX11)</f>
        <v>0</v>
      </c>
      <c r="BZ11" s="174" t="e">
        <f>SUM(#REF!,F11,O11,X11,AG11,AP11,AY11,BH11,BQ11)</f>
        <v>#REF!</v>
      </c>
      <c r="CA11" s="174" t="e">
        <f>SUM(#REF!,G11,P11,Y11,AH11,AQ11,AZ11,BI11,BR11)</f>
        <v>#REF!</v>
      </c>
      <c r="CB11" s="174">
        <f>SUMIF($E$9:$BX$9,CB$9, $E11:$BX11)</f>
        <v>0</v>
      </c>
      <c r="CC11" s="174" t="e">
        <f>SUM(#REF!,I11,R11,AA11,AJ11,AS11,BB11,BK11,BT11)</f>
        <v>#REF!</v>
      </c>
      <c r="CD11" s="174" t="e">
        <f>SUM(#REF!,J11,S11,AB11,AK11,AT11,BC11,BL11,BU11)</f>
        <v>#REF!</v>
      </c>
      <c r="CE11" s="174">
        <f>SUMIF($E$9:$BX$9,CE$9, $E11:$BX11)</f>
        <v>0</v>
      </c>
      <c r="CF11" s="174">
        <f>SUM(C11,L11,U11,AD11,AM11,AV11,BE11,BN11,BW11)</f>
        <v>0</v>
      </c>
      <c r="CG11" s="174">
        <f>SUM(D11,M11,V11,AE11,AN11,AW11,BF11,BO11,BX11)</f>
        <v>0</v>
      </c>
    </row>
    <row r="12" spans="2:85" x14ac:dyDescent="0.3">
      <c r="C12" s="13" t="str">
        <f>C11</f>
        <v>Account Manager </v>
      </c>
      <c r="D12" s="11" t="s">
        <v>175</v>
      </c>
      <c r="E12" s="124"/>
      <c r="F12" s="125"/>
      <c r="G12" s="126"/>
      <c r="H12" s="124"/>
      <c r="I12" s="125"/>
      <c r="J12" s="126"/>
      <c r="K12" s="124"/>
      <c r="L12" s="125"/>
      <c r="M12" s="126"/>
      <c r="N12" s="124"/>
      <c r="O12" s="125"/>
      <c r="P12" s="126"/>
      <c r="Q12" s="124"/>
      <c r="R12" s="125"/>
      <c r="S12" s="126"/>
      <c r="T12" s="124"/>
      <c r="U12" s="125"/>
      <c r="V12" s="126"/>
      <c r="W12" s="124"/>
      <c r="X12" s="125"/>
      <c r="Y12" s="126"/>
      <c r="Z12" s="124"/>
      <c r="AA12" s="125"/>
      <c r="AB12" s="126"/>
      <c r="AC12" s="124"/>
      <c r="AD12" s="125"/>
      <c r="AE12" s="126"/>
      <c r="AF12" s="124"/>
      <c r="AG12" s="125"/>
      <c r="AH12" s="126"/>
      <c r="AI12" s="124"/>
      <c r="AJ12" s="125"/>
      <c r="AK12" s="126"/>
      <c r="AL12" s="124"/>
      <c r="AM12" s="125"/>
      <c r="AN12" s="126"/>
      <c r="AO12" s="124"/>
      <c r="AP12" s="125"/>
      <c r="AQ12" s="126"/>
      <c r="AR12" s="124"/>
      <c r="AS12" s="125"/>
      <c r="AT12" s="126"/>
      <c r="AU12" s="124"/>
      <c r="AV12" s="125"/>
      <c r="AW12" s="126"/>
      <c r="AX12" s="124"/>
      <c r="AY12" s="125"/>
      <c r="AZ12" s="126"/>
      <c r="BA12" s="124"/>
      <c r="BB12" s="125"/>
      <c r="BC12" s="126"/>
      <c r="BD12" s="124"/>
      <c r="BE12" s="125"/>
      <c r="BF12" s="126"/>
      <c r="BG12" s="124"/>
      <c r="BH12" s="125"/>
      <c r="BI12" s="126"/>
      <c r="BJ12" s="124"/>
      <c r="BK12" s="125"/>
      <c r="BL12" s="126"/>
      <c r="BM12" s="124"/>
      <c r="BN12" s="125"/>
      <c r="BO12" s="126"/>
      <c r="BP12" s="124"/>
      <c r="BQ12" s="125"/>
      <c r="BR12" s="126"/>
      <c r="BS12" s="124"/>
      <c r="BT12" s="125"/>
      <c r="BU12" s="126"/>
      <c r="BV12" s="124"/>
      <c r="BW12" s="125"/>
      <c r="BX12" s="126"/>
      <c r="BY12" s="174">
        <f>SUMIF($E$9:$BX$9,BY$9, $E12:$BX12)</f>
        <v>0</v>
      </c>
      <c r="BZ12" s="174" t="e">
        <f>SUM(#REF!,F12,O12,X12,AG12,AP12,AY12,BH12,BQ12)</f>
        <v>#REF!</v>
      </c>
      <c r="CA12" s="174" t="e">
        <f>SUM(#REF!,G12,P12,Y12,AH12,AQ12,AZ12,BI12,BR12)</f>
        <v>#REF!</v>
      </c>
      <c r="CB12" s="174">
        <f t="shared" ref="CB12:CB75" si="0">SUMIF($E$9:$BX$9,CB$9, $E12:$BX12)</f>
        <v>0</v>
      </c>
      <c r="CC12" s="174" t="e">
        <f>SUM(#REF!,I12,R12,AA12,AJ12,AS12,BB12,BK12,BT12)</f>
        <v>#REF!</v>
      </c>
      <c r="CD12" s="174" t="e">
        <f>SUM(#REF!,J12,S12,AB12,AK12,AT12,BC12,BL12,BU12)</f>
        <v>#REF!</v>
      </c>
      <c r="CE12" s="174">
        <f t="shared" ref="CE12:CE75" si="1">SUMIF($E$9:$BX$9,CE$9, $E12:$BX12)</f>
        <v>0</v>
      </c>
      <c r="CF12" s="174">
        <f t="shared" ref="CF12:CG27" si="2">SUM(C12,L12,U12,AD12,AM12,AV12,BE12,BN12,BW12)</f>
        <v>0</v>
      </c>
      <c r="CG12" s="174">
        <f t="shared" si="2"/>
        <v>0</v>
      </c>
    </row>
    <row r="13" spans="2:85" x14ac:dyDescent="0.3">
      <c r="C13" s="13" t="str">
        <f t="shared" ref="C13:C76" si="3">C12</f>
        <v>Account Manager </v>
      </c>
      <c r="D13" s="11" t="s">
        <v>176</v>
      </c>
      <c r="E13" s="124"/>
      <c r="F13" s="125"/>
      <c r="G13" s="126"/>
      <c r="H13" s="124"/>
      <c r="I13" s="125"/>
      <c r="J13" s="126"/>
      <c r="K13" s="124"/>
      <c r="L13" s="125"/>
      <c r="M13" s="126"/>
      <c r="N13" s="124"/>
      <c r="O13" s="125"/>
      <c r="P13" s="126"/>
      <c r="Q13" s="124"/>
      <c r="R13" s="125"/>
      <c r="S13" s="126"/>
      <c r="T13" s="124"/>
      <c r="U13" s="125"/>
      <c r="V13" s="126"/>
      <c r="W13" s="124"/>
      <c r="X13" s="125"/>
      <c r="Y13" s="126"/>
      <c r="Z13" s="124"/>
      <c r="AA13" s="125"/>
      <c r="AB13" s="126"/>
      <c r="AC13" s="124"/>
      <c r="AD13" s="125"/>
      <c r="AE13" s="126"/>
      <c r="AF13" s="124"/>
      <c r="AG13" s="125"/>
      <c r="AH13" s="126"/>
      <c r="AI13" s="124"/>
      <c r="AJ13" s="125"/>
      <c r="AK13" s="126"/>
      <c r="AL13" s="124"/>
      <c r="AM13" s="125"/>
      <c r="AN13" s="126"/>
      <c r="AO13" s="124"/>
      <c r="AP13" s="125"/>
      <c r="AQ13" s="126"/>
      <c r="AR13" s="124"/>
      <c r="AS13" s="125"/>
      <c r="AT13" s="126"/>
      <c r="AU13" s="124"/>
      <c r="AV13" s="125"/>
      <c r="AW13" s="126"/>
      <c r="AX13" s="124"/>
      <c r="AY13" s="125"/>
      <c r="AZ13" s="126"/>
      <c r="BA13" s="124"/>
      <c r="BB13" s="125"/>
      <c r="BC13" s="126"/>
      <c r="BD13" s="124"/>
      <c r="BE13" s="125"/>
      <c r="BF13" s="126"/>
      <c r="BG13" s="124"/>
      <c r="BH13" s="125"/>
      <c r="BI13" s="126"/>
      <c r="BJ13" s="124"/>
      <c r="BK13" s="125"/>
      <c r="BL13" s="126"/>
      <c r="BM13" s="124"/>
      <c r="BN13" s="125"/>
      <c r="BO13" s="126"/>
      <c r="BP13" s="124"/>
      <c r="BQ13" s="125"/>
      <c r="BR13" s="126"/>
      <c r="BS13" s="124"/>
      <c r="BT13" s="125"/>
      <c r="BU13" s="126"/>
      <c r="BV13" s="124"/>
      <c r="BW13" s="125"/>
      <c r="BX13" s="126"/>
      <c r="BY13" s="174">
        <f t="shared" ref="BY13:BY76" si="4">SUMIF($E$9:$BX$9,BY$9, $E13:$BX13)</f>
        <v>0</v>
      </c>
      <c r="BZ13" s="174" t="e">
        <f>SUM(#REF!,F13,O13,X13,AG13,AP13,AY13,BH13,BQ13)</f>
        <v>#REF!</v>
      </c>
      <c r="CA13" s="174" t="e">
        <f>SUM(#REF!,G13,P13,Y13,AH13,AQ13,AZ13,BI13,BR13)</f>
        <v>#REF!</v>
      </c>
      <c r="CB13" s="174">
        <f t="shared" si="0"/>
        <v>0</v>
      </c>
      <c r="CC13" s="174" t="e">
        <f>SUM(#REF!,I13,R13,AA13,AJ13,AS13,BB13,BK13,BT13)</f>
        <v>#REF!</v>
      </c>
      <c r="CD13" s="174" t="e">
        <f>SUM(#REF!,J13,S13,AB13,AK13,AT13,BC13,BL13,BU13)</f>
        <v>#REF!</v>
      </c>
      <c r="CE13" s="174">
        <f t="shared" si="1"/>
        <v>0</v>
      </c>
      <c r="CF13" s="174">
        <f t="shared" si="2"/>
        <v>0</v>
      </c>
      <c r="CG13" s="174">
        <f t="shared" si="2"/>
        <v>0</v>
      </c>
    </row>
    <row r="14" spans="2:85" x14ac:dyDescent="0.3">
      <c r="C14" s="13" t="str">
        <f t="shared" si="3"/>
        <v>Account Manager </v>
      </c>
      <c r="D14" s="11" t="s">
        <v>115</v>
      </c>
      <c r="E14" s="124"/>
      <c r="F14" s="125"/>
      <c r="G14" s="126"/>
      <c r="H14" s="124"/>
      <c r="I14" s="125"/>
      <c r="J14" s="126"/>
      <c r="K14" s="124"/>
      <c r="L14" s="125"/>
      <c r="M14" s="126"/>
      <c r="N14" s="124"/>
      <c r="O14" s="125"/>
      <c r="P14" s="126"/>
      <c r="Q14" s="124"/>
      <c r="R14" s="125"/>
      <c r="S14" s="126"/>
      <c r="T14" s="124"/>
      <c r="U14" s="125"/>
      <c r="V14" s="126"/>
      <c r="W14" s="124"/>
      <c r="X14" s="125"/>
      <c r="Y14" s="126"/>
      <c r="Z14" s="124"/>
      <c r="AA14" s="125"/>
      <c r="AB14" s="126"/>
      <c r="AC14" s="124"/>
      <c r="AD14" s="125"/>
      <c r="AE14" s="126"/>
      <c r="AF14" s="124"/>
      <c r="AG14" s="125"/>
      <c r="AH14" s="126"/>
      <c r="AI14" s="124"/>
      <c r="AJ14" s="125"/>
      <c r="AK14" s="126"/>
      <c r="AL14" s="124"/>
      <c r="AM14" s="125"/>
      <c r="AN14" s="126"/>
      <c r="AO14" s="124"/>
      <c r="AP14" s="125"/>
      <c r="AQ14" s="126"/>
      <c r="AR14" s="124"/>
      <c r="AS14" s="125"/>
      <c r="AT14" s="126"/>
      <c r="AU14" s="124"/>
      <c r="AV14" s="125"/>
      <c r="AW14" s="126"/>
      <c r="AX14" s="124"/>
      <c r="AY14" s="125"/>
      <c r="AZ14" s="126"/>
      <c r="BA14" s="124"/>
      <c r="BB14" s="125"/>
      <c r="BC14" s="126"/>
      <c r="BD14" s="124"/>
      <c r="BE14" s="125"/>
      <c r="BF14" s="126"/>
      <c r="BG14" s="124"/>
      <c r="BH14" s="125"/>
      <c r="BI14" s="126"/>
      <c r="BJ14" s="124"/>
      <c r="BK14" s="125"/>
      <c r="BL14" s="126"/>
      <c r="BM14" s="124"/>
      <c r="BN14" s="125"/>
      <c r="BO14" s="126"/>
      <c r="BP14" s="124"/>
      <c r="BQ14" s="125"/>
      <c r="BR14" s="126"/>
      <c r="BS14" s="124"/>
      <c r="BT14" s="125"/>
      <c r="BU14" s="126"/>
      <c r="BV14" s="124"/>
      <c r="BW14" s="125"/>
      <c r="BX14" s="126"/>
      <c r="BY14" s="174">
        <f t="shared" si="4"/>
        <v>0</v>
      </c>
      <c r="BZ14" s="174" t="e">
        <f>SUM(#REF!,F14,O14,X14,AG14,AP14,AY14,BH14,BQ14)</f>
        <v>#REF!</v>
      </c>
      <c r="CA14" s="174" t="e">
        <f>SUM(#REF!,G14,P14,Y14,AH14,AQ14,AZ14,BI14,BR14)</f>
        <v>#REF!</v>
      </c>
      <c r="CB14" s="174">
        <f t="shared" si="0"/>
        <v>0</v>
      </c>
      <c r="CC14" s="174" t="e">
        <f>SUM(#REF!,I14,R14,AA14,AJ14,AS14,BB14,BK14,BT14)</f>
        <v>#REF!</v>
      </c>
      <c r="CD14" s="174" t="e">
        <f>SUM(#REF!,J14,S14,AB14,AK14,AT14,BC14,BL14,BU14)</f>
        <v>#REF!</v>
      </c>
      <c r="CE14" s="174">
        <f t="shared" si="1"/>
        <v>0</v>
      </c>
      <c r="CF14" s="174">
        <f t="shared" si="2"/>
        <v>0</v>
      </c>
      <c r="CG14" s="174">
        <f t="shared" si="2"/>
        <v>0</v>
      </c>
    </row>
    <row r="15" spans="2:85" x14ac:dyDescent="0.3">
      <c r="C15" s="13" t="str">
        <f t="shared" si="3"/>
        <v>Account Manager </v>
      </c>
      <c r="D15" s="11" t="s">
        <v>117</v>
      </c>
      <c r="E15" s="124"/>
      <c r="F15" s="125"/>
      <c r="G15" s="126"/>
      <c r="H15" s="124"/>
      <c r="I15" s="125"/>
      <c r="J15" s="126"/>
      <c r="K15" s="124"/>
      <c r="L15" s="125"/>
      <c r="M15" s="126"/>
      <c r="N15" s="124"/>
      <c r="O15" s="125"/>
      <c r="P15" s="126"/>
      <c r="Q15" s="124"/>
      <c r="R15" s="125"/>
      <c r="S15" s="126"/>
      <c r="T15" s="124"/>
      <c r="U15" s="125"/>
      <c r="V15" s="126"/>
      <c r="W15" s="124"/>
      <c r="X15" s="125"/>
      <c r="Y15" s="126"/>
      <c r="Z15" s="124"/>
      <c r="AA15" s="125"/>
      <c r="AB15" s="126"/>
      <c r="AC15" s="124"/>
      <c r="AD15" s="125"/>
      <c r="AE15" s="126"/>
      <c r="AF15" s="124"/>
      <c r="AG15" s="125"/>
      <c r="AH15" s="126"/>
      <c r="AI15" s="124"/>
      <c r="AJ15" s="125"/>
      <c r="AK15" s="126"/>
      <c r="AL15" s="124"/>
      <c r="AM15" s="125"/>
      <c r="AN15" s="126"/>
      <c r="AO15" s="124"/>
      <c r="AP15" s="125"/>
      <c r="AQ15" s="126"/>
      <c r="AR15" s="124"/>
      <c r="AS15" s="125"/>
      <c r="AT15" s="126"/>
      <c r="AU15" s="124"/>
      <c r="AV15" s="125"/>
      <c r="AW15" s="126"/>
      <c r="AX15" s="124"/>
      <c r="AY15" s="125"/>
      <c r="AZ15" s="126"/>
      <c r="BA15" s="124"/>
      <c r="BB15" s="125"/>
      <c r="BC15" s="126"/>
      <c r="BD15" s="124"/>
      <c r="BE15" s="125"/>
      <c r="BF15" s="126"/>
      <c r="BG15" s="124"/>
      <c r="BH15" s="125"/>
      <c r="BI15" s="126"/>
      <c r="BJ15" s="124"/>
      <c r="BK15" s="125"/>
      <c r="BL15" s="126"/>
      <c r="BM15" s="124"/>
      <c r="BN15" s="125"/>
      <c r="BO15" s="126"/>
      <c r="BP15" s="124"/>
      <c r="BQ15" s="125"/>
      <c r="BR15" s="126"/>
      <c r="BS15" s="124"/>
      <c r="BT15" s="125"/>
      <c r="BU15" s="126"/>
      <c r="BV15" s="124"/>
      <c r="BW15" s="125"/>
      <c r="BX15" s="126"/>
      <c r="BY15" s="174">
        <f t="shared" si="4"/>
        <v>0</v>
      </c>
      <c r="BZ15" s="174" t="e">
        <f>SUM(#REF!,F15,O15,X15,AG15,AP15,AY15,BH15,BQ15)</f>
        <v>#REF!</v>
      </c>
      <c r="CA15" s="174" t="e">
        <f>SUM(#REF!,G15,P15,Y15,AH15,AQ15,AZ15,BI15,BR15)</f>
        <v>#REF!</v>
      </c>
      <c r="CB15" s="174">
        <f t="shared" si="0"/>
        <v>0</v>
      </c>
      <c r="CC15" s="174" t="e">
        <f>SUM(#REF!,I15,R15,AA15,AJ15,AS15,BB15,BK15,BT15)</f>
        <v>#REF!</v>
      </c>
      <c r="CD15" s="174" t="e">
        <f>SUM(#REF!,J15,S15,AB15,AK15,AT15,BC15,BL15,BU15)</f>
        <v>#REF!</v>
      </c>
      <c r="CE15" s="174">
        <f t="shared" si="1"/>
        <v>0</v>
      </c>
      <c r="CF15" s="174">
        <f t="shared" si="2"/>
        <v>0</v>
      </c>
      <c r="CG15" s="174">
        <f t="shared" si="2"/>
        <v>0</v>
      </c>
    </row>
    <row r="16" spans="2:85" x14ac:dyDescent="0.3">
      <c r="C16" s="13" t="str">
        <f t="shared" si="3"/>
        <v>Account Manager </v>
      </c>
      <c r="D16" s="11" t="s">
        <v>177</v>
      </c>
      <c r="E16" s="124"/>
      <c r="F16" s="125"/>
      <c r="G16" s="126"/>
      <c r="H16" s="124"/>
      <c r="I16" s="125"/>
      <c r="J16" s="126"/>
      <c r="K16" s="124"/>
      <c r="L16" s="125"/>
      <c r="M16" s="126"/>
      <c r="N16" s="124"/>
      <c r="O16" s="125"/>
      <c r="P16" s="126"/>
      <c r="Q16" s="124"/>
      <c r="R16" s="125"/>
      <c r="S16" s="126"/>
      <c r="T16" s="124"/>
      <c r="U16" s="125"/>
      <c r="V16" s="126"/>
      <c r="W16" s="124"/>
      <c r="X16" s="125"/>
      <c r="Y16" s="126"/>
      <c r="Z16" s="124"/>
      <c r="AA16" s="125"/>
      <c r="AB16" s="126"/>
      <c r="AC16" s="124"/>
      <c r="AD16" s="125"/>
      <c r="AE16" s="126"/>
      <c r="AF16" s="124"/>
      <c r="AG16" s="125"/>
      <c r="AH16" s="126"/>
      <c r="AI16" s="124"/>
      <c r="AJ16" s="125"/>
      <c r="AK16" s="126"/>
      <c r="AL16" s="124"/>
      <c r="AM16" s="125"/>
      <c r="AN16" s="126"/>
      <c r="AO16" s="124"/>
      <c r="AP16" s="125"/>
      <c r="AQ16" s="126"/>
      <c r="AR16" s="124"/>
      <c r="AS16" s="125"/>
      <c r="AT16" s="126"/>
      <c r="AU16" s="124"/>
      <c r="AV16" s="125"/>
      <c r="AW16" s="126"/>
      <c r="AX16" s="124"/>
      <c r="AY16" s="125"/>
      <c r="AZ16" s="126"/>
      <c r="BA16" s="124"/>
      <c r="BB16" s="125"/>
      <c r="BC16" s="126"/>
      <c r="BD16" s="124"/>
      <c r="BE16" s="125"/>
      <c r="BF16" s="126"/>
      <c r="BG16" s="124"/>
      <c r="BH16" s="125"/>
      <c r="BI16" s="126"/>
      <c r="BJ16" s="124"/>
      <c r="BK16" s="125"/>
      <c r="BL16" s="126"/>
      <c r="BM16" s="124"/>
      <c r="BN16" s="125"/>
      <c r="BO16" s="126"/>
      <c r="BP16" s="124"/>
      <c r="BQ16" s="125"/>
      <c r="BR16" s="126"/>
      <c r="BS16" s="124"/>
      <c r="BT16" s="125"/>
      <c r="BU16" s="126"/>
      <c r="BV16" s="124"/>
      <c r="BW16" s="125"/>
      <c r="BX16" s="126"/>
      <c r="BY16" s="174">
        <f t="shared" si="4"/>
        <v>0</v>
      </c>
      <c r="BZ16" s="174" t="e">
        <f>SUM(#REF!,F16,O16,X16,AG16,AP16,AY16,BH16,BQ16)</f>
        <v>#REF!</v>
      </c>
      <c r="CA16" s="174" t="e">
        <f>SUM(#REF!,G16,P16,Y16,AH16,AQ16,AZ16,BI16,BR16)</f>
        <v>#REF!</v>
      </c>
      <c r="CB16" s="174">
        <f t="shared" si="0"/>
        <v>0</v>
      </c>
      <c r="CC16" s="174" t="e">
        <f>SUM(#REF!,I16,R16,AA16,AJ16,AS16,BB16,BK16,BT16)</f>
        <v>#REF!</v>
      </c>
      <c r="CD16" s="174" t="e">
        <f>SUM(#REF!,J16,S16,AB16,AK16,AT16,BC16,BL16,BU16)</f>
        <v>#REF!</v>
      </c>
      <c r="CE16" s="174">
        <f t="shared" si="1"/>
        <v>0</v>
      </c>
      <c r="CF16" s="174">
        <f t="shared" si="2"/>
        <v>0</v>
      </c>
      <c r="CG16" s="174">
        <f t="shared" si="2"/>
        <v>0</v>
      </c>
    </row>
    <row r="17" spans="3:85" ht="16.2" thickBot="1" x14ac:dyDescent="0.35">
      <c r="C17" s="16" t="str">
        <f t="shared" si="3"/>
        <v>Account Manager </v>
      </c>
      <c r="D17" s="17" t="s">
        <v>116</v>
      </c>
      <c r="E17" s="150"/>
      <c r="F17" s="151"/>
      <c r="G17" s="152"/>
      <c r="H17" s="150"/>
      <c r="I17" s="151"/>
      <c r="J17" s="152"/>
      <c r="K17" s="150"/>
      <c r="L17" s="151"/>
      <c r="M17" s="152"/>
      <c r="N17" s="150"/>
      <c r="O17" s="151"/>
      <c r="P17" s="152"/>
      <c r="Q17" s="150"/>
      <c r="R17" s="151"/>
      <c r="S17" s="152"/>
      <c r="T17" s="150"/>
      <c r="U17" s="151"/>
      <c r="V17" s="152"/>
      <c r="W17" s="150"/>
      <c r="X17" s="151"/>
      <c r="Y17" s="152"/>
      <c r="Z17" s="150"/>
      <c r="AA17" s="151"/>
      <c r="AB17" s="152"/>
      <c r="AC17" s="150"/>
      <c r="AD17" s="151"/>
      <c r="AE17" s="152"/>
      <c r="AF17" s="150"/>
      <c r="AG17" s="151"/>
      <c r="AH17" s="152"/>
      <c r="AI17" s="150"/>
      <c r="AJ17" s="151"/>
      <c r="AK17" s="152"/>
      <c r="AL17" s="150"/>
      <c r="AM17" s="151"/>
      <c r="AN17" s="152"/>
      <c r="AO17" s="150"/>
      <c r="AP17" s="151"/>
      <c r="AQ17" s="152"/>
      <c r="AR17" s="150"/>
      <c r="AS17" s="151"/>
      <c r="AT17" s="152"/>
      <c r="AU17" s="150"/>
      <c r="AV17" s="151"/>
      <c r="AW17" s="152"/>
      <c r="AX17" s="150"/>
      <c r="AY17" s="151"/>
      <c r="AZ17" s="152"/>
      <c r="BA17" s="150"/>
      <c r="BB17" s="151"/>
      <c r="BC17" s="152"/>
      <c r="BD17" s="150"/>
      <c r="BE17" s="151"/>
      <c r="BF17" s="152"/>
      <c r="BG17" s="150"/>
      <c r="BH17" s="151"/>
      <c r="BI17" s="152"/>
      <c r="BJ17" s="150"/>
      <c r="BK17" s="151"/>
      <c r="BL17" s="152"/>
      <c r="BM17" s="150"/>
      <c r="BN17" s="151"/>
      <c r="BO17" s="152"/>
      <c r="BP17" s="150"/>
      <c r="BQ17" s="151"/>
      <c r="BR17" s="152"/>
      <c r="BS17" s="150"/>
      <c r="BT17" s="151"/>
      <c r="BU17" s="152"/>
      <c r="BV17" s="150"/>
      <c r="BW17" s="151"/>
      <c r="BX17" s="152"/>
      <c r="BY17" s="175">
        <f t="shared" si="4"/>
        <v>0</v>
      </c>
      <c r="BZ17" s="175" t="e">
        <f>SUM(#REF!,F17,O17,X17,AG17,AP17,AY17,BH17,BQ17)</f>
        <v>#REF!</v>
      </c>
      <c r="CA17" s="175" t="e">
        <f>SUM(#REF!,G17,P17,Y17,AH17,AQ17,AZ17,BI17,BR17)</f>
        <v>#REF!</v>
      </c>
      <c r="CB17" s="175">
        <f t="shared" si="0"/>
        <v>0</v>
      </c>
      <c r="CC17" s="175" t="e">
        <f>SUM(#REF!,I17,R17,AA17,AJ17,AS17,BB17,BK17,BT17)</f>
        <v>#REF!</v>
      </c>
      <c r="CD17" s="175" t="e">
        <f>SUM(#REF!,J17,S17,AB17,AK17,AT17,BC17,BL17,BU17)</f>
        <v>#REF!</v>
      </c>
      <c r="CE17" s="175">
        <f t="shared" si="1"/>
        <v>0</v>
      </c>
      <c r="CF17" s="175">
        <f t="shared" si="2"/>
        <v>0</v>
      </c>
      <c r="CG17" s="175">
        <f t="shared" si="2"/>
        <v>0</v>
      </c>
    </row>
    <row r="18" spans="3:85" x14ac:dyDescent="0.3">
      <c r="C18" s="14" t="str">
        <f>'Long Term Rates'!C12</f>
        <v>Application Administrator</v>
      </c>
      <c r="D18" s="15" t="s">
        <v>174</v>
      </c>
      <c r="E18" s="124"/>
      <c r="F18" s="125"/>
      <c r="G18" s="126"/>
      <c r="H18" s="124"/>
      <c r="I18" s="125"/>
      <c r="J18" s="126"/>
      <c r="K18" s="124"/>
      <c r="L18" s="125"/>
      <c r="M18" s="126"/>
      <c r="N18" s="124"/>
      <c r="O18" s="125"/>
      <c r="P18" s="126"/>
      <c r="Q18" s="124"/>
      <c r="R18" s="125"/>
      <c r="S18" s="126"/>
      <c r="T18" s="124"/>
      <c r="U18" s="125"/>
      <c r="V18" s="126"/>
      <c r="W18" s="124"/>
      <c r="X18" s="125"/>
      <c r="Y18" s="126"/>
      <c r="Z18" s="124"/>
      <c r="AA18" s="125"/>
      <c r="AB18" s="126"/>
      <c r="AC18" s="124"/>
      <c r="AD18" s="125"/>
      <c r="AE18" s="126"/>
      <c r="AF18" s="124"/>
      <c r="AG18" s="125"/>
      <c r="AH18" s="126"/>
      <c r="AI18" s="124"/>
      <c r="AJ18" s="125"/>
      <c r="AK18" s="126"/>
      <c r="AL18" s="124"/>
      <c r="AM18" s="125"/>
      <c r="AN18" s="126"/>
      <c r="AO18" s="124"/>
      <c r="AP18" s="125"/>
      <c r="AQ18" s="126"/>
      <c r="AR18" s="124"/>
      <c r="AS18" s="125"/>
      <c r="AT18" s="126"/>
      <c r="AU18" s="124"/>
      <c r="AV18" s="125"/>
      <c r="AW18" s="126"/>
      <c r="AX18" s="124"/>
      <c r="AY18" s="125"/>
      <c r="AZ18" s="126"/>
      <c r="BA18" s="124"/>
      <c r="BB18" s="125"/>
      <c r="BC18" s="126"/>
      <c r="BD18" s="124"/>
      <c r="BE18" s="125"/>
      <c r="BF18" s="126"/>
      <c r="BG18" s="124"/>
      <c r="BH18" s="125"/>
      <c r="BI18" s="126"/>
      <c r="BJ18" s="124"/>
      <c r="BK18" s="125"/>
      <c r="BL18" s="126"/>
      <c r="BM18" s="124"/>
      <c r="BN18" s="125"/>
      <c r="BO18" s="126"/>
      <c r="BP18" s="124"/>
      <c r="BQ18" s="125"/>
      <c r="BR18" s="126"/>
      <c r="BS18" s="124"/>
      <c r="BT18" s="125"/>
      <c r="BU18" s="126"/>
      <c r="BV18" s="124"/>
      <c r="BW18" s="125"/>
      <c r="BX18" s="126"/>
      <c r="BY18" s="176">
        <f t="shared" si="4"/>
        <v>0</v>
      </c>
      <c r="BZ18" s="176" t="e">
        <f>SUM(#REF!,F18,O18,X18,AG18,AP18,AY18,BH18,BQ18)</f>
        <v>#REF!</v>
      </c>
      <c r="CA18" s="176" t="e">
        <f>SUM(#REF!,G18,P18,Y18,AH18,AQ18,AZ18,BI18,BR18)</f>
        <v>#REF!</v>
      </c>
      <c r="CB18" s="176">
        <f t="shared" si="0"/>
        <v>0</v>
      </c>
      <c r="CC18" s="176" t="e">
        <f>SUM(#REF!,I18,R18,AA18,AJ18,AS18,BB18,BK18,BT18)</f>
        <v>#REF!</v>
      </c>
      <c r="CD18" s="176" t="e">
        <f>SUM(#REF!,J18,S18,AB18,AK18,AT18,BC18,BL18,BU18)</f>
        <v>#REF!</v>
      </c>
      <c r="CE18" s="176">
        <f t="shared" si="1"/>
        <v>0</v>
      </c>
      <c r="CF18" s="176">
        <f t="shared" si="2"/>
        <v>0</v>
      </c>
      <c r="CG18" s="176">
        <f t="shared" si="2"/>
        <v>0</v>
      </c>
    </row>
    <row r="19" spans="3:85" x14ac:dyDescent="0.3">
      <c r="C19" s="42" t="str">
        <f t="shared" si="3"/>
        <v>Application Administrator</v>
      </c>
      <c r="D19" s="11" t="s">
        <v>175</v>
      </c>
      <c r="E19" s="124"/>
      <c r="F19" s="125"/>
      <c r="G19" s="126"/>
      <c r="H19" s="124"/>
      <c r="I19" s="125"/>
      <c r="J19" s="126"/>
      <c r="K19" s="124"/>
      <c r="L19" s="125"/>
      <c r="M19" s="126"/>
      <c r="N19" s="124"/>
      <c r="O19" s="125"/>
      <c r="P19" s="126"/>
      <c r="Q19" s="124"/>
      <c r="R19" s="125"/>
      <c r="S19" s="126"/>
      <c r="T19" s="124"/>
      <c r="U19" s="125"/>
      <c r="V19" s="126"/>
      <c r="W19" s="124"/>
      <c r="X19" s="125"/>
      <c r="Y19" s="126"/>
      <c r="Z19" s="124"/>
      <c r="AA19" s="125"/>
      <c r="AB19" s="126"/>
      <c r="AC19" s="124"/>
      <c r="AD19" s="125"/>
      <c r="AE19" s="126"/>
      <c r="AF19" s="124"/>
      <c r="AG19" s="125"/>
      <c r="AH19" s="126"/>
      <c r="AI19" s="124"/>
      <c r="AJ19" s="125"/>
      <c r="AK19" s="126"/>
      <c r="AL19" s="124"/>
      <c r="AM19" s="125"/>
      <c r="AN19" s="126"/>
      <c r="AO19" s="124"/>
      <c r="AP19" s="125"/>
      <c r="AQ19" s="126"/>
      <c r="AR19" s="124"/>
      <c r="AS19" s="125"/>
      <c r="AT19" s="126"/>
      <c r="AU19" s="124"/>
      <c r="AV19" s="125"/>
      <c r="AW19" s="126"/>
      <c r="AX19" s="124"/>
      <c r="AY19" s="125"/>
      <c r="AZ19" s="126"/>
      <c r="BA19" s="124"/>
      <c r="BB19" s="125"/>
      <c r="BC19" s="126"/>
      <c r="BD19" s="124"/>
      <c r="BE19" s="125"/>
      <c r="BF19" s="126"/>
      <c r="BG19" s="124"/>
      <c r="BH19" s="125"/>
      <c r="BI19" s="126"/>
      <c r="BJ19" s="124"/>
      <c r="BK19" s="125"/>
      <c r="BL19" s="126"/>
      <c r="BM19" s="124"/>
      <c r="BN19" s="125"/>
      <c r="BO19" s="126"/>
      <c r="BP19" s="124"/>
      <c r="BQ19" s="125"/>
      <c r="BR19" s="126"/>
      <c r="BS19" s="124"/>
      <c r="BT19" s="125"/>
      <c r="BU19" s="126"/>
      <c r="BV19" s="124"/>
      <c r="BW19" s="125"/>
      <c r="BX19" s="126"/>
      <c r="BY19" s="174">
        <f t="shared" si="4"/>
        <v>0</v>
      </c>
      <c r="BZ19" s="174" t="e">
        <f>SUM(#REF!,F19,O19,X19,AG19,AP19,AY19,BH19,BQ19)</f>
        <v>#REF!</v>
      </c>
      <c r="CA19" s="174" t="e">
        <f>SUM(#REF!,G19,P19,Y19,AH19,AQ19,AZ19,BI19,BR19)</f>
        <v>#REF!</v>
      </c>
      <c r="CB19" s="174">
        <f t="shared" si="0"/>
        <v>0</v>
      </c>
      <c r="CC19" s="174" t="e">
        <f>SUM(#REF!,I19,R19,AA19,AJ19,AS19,BB19,BK19,BT19)</f>
        <v>#REF!</v>
      </c>
      <c r="CD19" s="174" t="e">
        <f>SUM(#REF!,J19,S19,AB19,AK19,AT19,BC19,BL19,BU19)</f>
        <v>#REF!</v>
      </c>
      <c r="CE19" s="174">
        <f t="shared" si="1"/>
        <v>0</v>
      </c>
      <c r="CF19" s="174">
        <f t="shared" si="2"/>
        <v>0</v>
      </c>
      <c r="CG19" s="174">
        <f t="shared" si="2"/>
        <v>0</v>
      </c>
    </row>
    <row r="20" spans="3:85" x14ac:dyDescent="0.3">
      <c r="C20" s="42" t="str">
        <f t="shared" si="3"/>
        <v>Application Administrator</v>
      </c>
      <c r="D20" s="11" t="s">
        <v>176</v>
      </c>
      <c r="E20" s="124"/>
      <c r="F20" s="125"/>
      <c r="G20" s="126"/>
      <c r="H20" s="124"/>
      <c r="I20" s="125"/>
      <c r="J20" s="126"/>
      <c r="K20" s="124"/>
      <c r="L20" s="125"/>
      <c r="M20" s="126"/>
      <c r="N20" s="124"/>
      <c r="O20" s="125"/>
      <c r="P20" s="126"/>
      <c r="Q20" s="124"/>
      <c r="R20" s="125"/>
      <c r="S20" s="126"/>
      <c r="T20" s="124"/>
      <c r="U20" s="125"/>
      <c r="V20" s="126"/>
      <c r="W20" s="124"/>
      <c r="X20" s="125"/>
      <c r="Y20" s="126"/>
      <c r="Z20" s="124"/>
      <c r="AA20" s="125"/>
      <c r="AB20" s="126"/>
      <c r="AC20" s="124"/>
      <c r="AD20" s="125"/>
      <c r="AE20" s="126"/>
      <c r="AF20" s="124"/>
      <c r="AG20" s="125"/>
      <c r="AH20" s="126"/>
      <c r="AI20" s="124"/>
      <c r="AJ20" s="125"/>
      <c r="AK20" s="126"/>
      <c r="AL20" s="124"/>
      <c r="AM20" s="125"/>
      <c r="AN20" s="126"/>
      <c r="AO20" s="124"/>
      <c r="AP20" s="125"/>
      <c r="AQ20" s="126"/>
      <c r="AR20" s="124"/>
      <c r="AS20" s="125"/>
      <c r="AT20" s="126"/>
      <c r="AU20" s="124"/>
      <c r="AV20" s="125"/>
      <c r="AW20" s="126"/>
      <c r="AX20" s="124"/>
      <c r="AY20" s="125"/>
      <c r="AZ20" s="126"/>
      <c r="BA20" s="124"/>
      <c r="BB20" s="125"/>
      <c r="BC20" s="126"/>
      <c r="BD20" s="124"/>
      <c r="BE20" s="125"/>
      <c r="BF20" s="126"/>
      <c r="BG20" s="124"/>
      <c r="BH20" s="125"/>
      <c r="BI20" s="126"/>
      <c r="BJ20" s="124"/>
      <c r="BK20" s="125"/>
      <c r="BL20" s="126"/>
      <c r="BM20" s="124"/>
      <c r="BN20" s="125"/>
      <c r="BO20" s="126"/>
      <c r="BP20" s="124"/>
      <c r="BQ20" s="125"/>
      <c r="BR20" s="126"/>
      <c r="BS20" s="124"/>
      <c r="BT20" s="125"/>
      <c r="BU20" s="126"/>
      <c r="BV20" s="124"/>
      <c r="BW20" s="125"/>
      <c r="BX20" s="126"/>
      <c r="BY20" s="174">
        <f t="shared" si="4"/>
        <v>0</v>
      </c>
      <c r="BZ20" s="174" t="e">
        <f>SUM(#REF!,F20,O20,X20,AG20,AP20,AY20,BH20,BQ20)</f>
        <v>#REF!</v>
      </c>
      <c r="CA20" s="174" t="e">
        <f>SUM(#REF!,G20,P20,Y20,AH20,AQ20,AZ20,BI20,BR20)</f>
        <v>#REF!</v>
      </c>
      <c r="CB20" s="174">
        <f t="shared" si="0"/>
        <v>0</v>
      </c>
      <c r="CC20" s="174" t="e">
        <f>SUM(#REF!,I20,R20,AA20,AJ20,AS20,BB20,BK20,BT20)</f>
        <v>#REF!</v>
      </c>
      <c r="CD20" s="174" t="e">
        <f>SUM(#REF!,J20,S20,AB20,AK20,AT20,BC20,BL20,BU20)</f>
        <v>#REF!</v>
      </c>
      <c r="CE20" s="174">
        <f t="shared" si="1"/>
        <v>0</v>
      </c>
      <c r="CF20" s="174">
        <f t="shared" si="2"/>
        <v>0</v>
      </c>
      <c r="CG20" s="174">
        <f t="shared" si="2"/>
        <v>0</v>
      </c>
    </row>
    <row r="21" spans="3:85" x14ac:dyDescent="0.3">
      <c r="C21" s="42" t="str">
        <f t="shared" si="3"/>
        <v>Application Administrator</v>
      </c>
      <c r="D21" s="11" t="s">
        <v>115</v>
      </c>
      <c r="E21" s="124"/>
      <c r="F21" s="125"/>
      <c r="G21" s="126"/>
      <c r="H21" s="124"/>
      <c r="I21" s="125"/>
      <c r="J21" s="126"/>
      <c r="K21" s="124"/>
      <c r="L21" s="125"/>
      <c r="M21" s="126"/>
      <c r="N21" s="124"/>
      <c r="O21" s="125"/>
      <c r="P21" s="126"/>
      <c r="Q21" s="124"/>
      <c r="R21" s="125"/>
      <c r="S21" s="126"/>
      <c r="T21" s="124"/>
      <c r="U21" s="125"/>
      <c r="V21" s="126"/>
      <c r="W21" s="124"/>
      <c r="X21" s="125"/>
      <c r="Y21" s="126"/>
      <c r="Z21" s="124"/>
      <c r="AA21" s="125"/>
      <c r="AB21" s="126"/>
      <c r="AC21" s="124"/>
      <c r="AD21" s="125"/>
      <c r="AE21" s="126"/>
      <c r="AF21" s="124"/>
      <c r="AG21" s="125"/>
      <c r="AH21" s="126"/>
      <c r="AI21" s="124"/>
      <c r="AJ21" s="125"/>
      <c r="AK21" s="126"/>
      <c r="AL21" s="124"/>
      <c r="AM21" s="125"/>
      <c r="AN21" s="126"/>
      <c r="AO21" s="124"/>
      <c r="AP21" s="125"/>
      <c r="AQ21" s="126"/>
      <c r="AR21" s="124"/>
      <c r="AS21" s="125"/>
      <c r="AT21" s="126"/>
      <c r="AU21" s="124"/>
      <c r="AV21" s="125"/>
      <c r="AW21" s="126"/>
      <c r="AX21" s="124"/>
      <c r="AY21" s="125"/>
      <c r="AZ21" s="126"/>
      <c r="BA21" s="124"/>
      <c r="BB21" s="125"/>
      <c r="BC21" s="126"/>
      <c r="BD21" s="124"/>
      <c r="BE21" s="125"/>
      <c r="BF21" s="126"/>
      <c r="BG21" s="124"/>
      <c r="BH21" s="125"/>
      <c r="BI21" s="126"/>
      <c r="BJ21" s="124"/>
      <c r="BK21" s="125"/>
      <c r="BL21" s="126"/>
      <c r="BM21" s="124"/>
      <c r="BN21" s="125"/>
      <c r="BO21" s="126"/>
      <c r="BP21" s="124"/>
      <c r="BQ21" s="125"/>
      <c r="BR21" s="126"/>
      <c r="BS21" s="124"/>
      <c r="BT21" s="125"/>
      <c r="BU21" s="126"/>
      <c r="BV21" s="124"/>
      <c r="BW21" s="125"/>
      <c r="BX21" s="126"/>
      <c r="BY21" s="174">
        <f t="shared" si="4"/>
        <v>0</v>
      </c>
      <c r="BZ21" s="174" t="e">
        <f>SUM(#REF!,F21,O21,X21,AG21,AP21,AY21,BH21,BQ21)</f>
        <v>#REF!</v>
      </c>
      <c r="CA21" s="174" t="e">
        <f>SUM(#REF!,G21,P21,Y21,AH21,AQ21,AZ21,BI21,BR21)</f>
        <v>#REF!</v>
      </c>
      <c r="CB21" s="174">
        <f t="shared" si="0"/>
        <v>0</v>
      </c>
      <c r="CC21" s="174" t="e">
        <f>SUM(#REF!,I21,R21,AA21,AJ21,AS21,BB21,BK21,BT21)</f>
        <v>#REF!</v>
      </c>
      <c r="CD21" s="174" t="e">
        <f>SUM(#REF!,J21,S21,AB21,AK21,AT21,BC21,BL21,BU21)</f>
        <v>#REF!</v>
      </c>
      <c r="CE21" s="174">
        <f t="shared" si="1"/>
        <v>0</v>
      </c>
      <c r="CF21" s="174">
        <f t="shared" si="2"/>
        <v>0</v>
      </c>
      <c r="CG21" s="174">
        <f t="shared" si="2"/>
        <v>0</v>
      </c>
    </row>
    <row r="22" spans="3:85" x14ac:dyDescent="0.3">
      <c r="C22" s="42" t="str">
        <f t="shared" si="3"/>
        <v>Application Administrator</v>
      </c>
      <c r="D22" s="11" t="s">
        <v>117</v>
      </c>
      <c r="E22" s="124"/>
      <c r="F22" s="125"/>
      <c r="G22" s="126"/>
      <c r="H22" s="124"/>
      <c r="I22" s="125"/>
      <c r="J22" s="126"/>
      <c r="K22" s="124"/>
      <c r="L22" s="125"/>
      <c r="M22" s="126"/>
      <c r="N22" s="124"/>
      <c r="O22" s="125"/>
      <c r="P22" s="126"/>
      <c r="Q22" s="124"/>
      <c r="R22" s="125"/>
      <c r="S22" s="126"/>
      <c r="T22" s="124"/>
      <c r="U22" s="125"/>
      <c r="V22" s="126"/>
      <c r="W22" s="124"/>
      <c r="X22" s="125"/>
      <c r="Y22" s="126"/>
      <c r="Z22" s="124"/>
      <c r="AA22" s="125"/>
      <c r="AB22" s="126"/>
      <c r="AC22" s="124"/>
      <c r="AD22" s="125"/>
      <c r="AE22" s="126"/>
      <c r="AF22" s="124"/>
      <c r="AG22" s="125"/>
      <c r="AH22" s="126"/>
      <c r="AI22" s="124"/>
      <c r="AJ22" s="125"/>
      <c r="AK22" s="126"/>
      <c r="AL22" s="124"/>
      <c r="AM22" s="125"/>
      <c r="AN22" s="126"/>
      <c r="AO22" s="124"/>
      <c r="AP22" s="125"/>
      <c r="AQ22" s="126"/>
      <c r="AR22" s="124"/>
      <c r="AS22" s="125"/>
      <c r="AT22" s="126"/>
      <c r="AU22" s="124"/>
      <c r="AV22" s="125"/>
      <c r="AW22" s="126"/>
      <c r="AX22" s="124"/>
      <c r="AY22" s="125"/>
      <c r="AZ22" s="126"/>
      <c r="BA22" s="124"/>
      <c r="BB22" s="125"/>
      <c r="BC22" s="126"/>
      <c r="BD22" s="124"/>
      <c r="BE22" s="125"/>
      <c r="BF22" s="126"/>
      <c r="BG22" s="124"/>
      <c r="BH22" s="125"/>
      <c r="BI22" s="126"/>
      <c r="BJ22" s="124"/>
      <c r="BK22" s="125"/>
      <c r="BL22" s="126"/>
      <c r="BM22" s="124"/>
      <c r="BN22" s="125"/>
      <c r="BO22" s="126"/>
      <c r="BP22" s="124"/>
      <c r="BQ22" s="125"/>
      <c r="BR22" s="126"/>
      <c r="BS22" s="124"/>
      <c r="BT22" s="125"/>
      <c r="BU22" s="126"/>
      <c r="BV22" s="124"/>
      <c r="BW22" s="125"/>
      <c r="BX22" s="126"/>
      <c r="BY22" s="174">
        <f t="shared" si="4"/>
        <v>0</v>
      </c>
      <c r="BZ22" s="174" t="e">
        <f>SUM(#REF!,F22,O22,X22,AG22,AP22,AY22,BH22,BQ22)</f>
        <v>#REF!</v>
      </c>
      <c r="CA22" s="174" t="e">
        <f>SUM(#REF!,G22,P22,Y22,AH22,AQ22,AZ22,BI22,BR22)</f>
        <v>#REF!</v>
      </c>
      <c r="CB22" s="174">
        <f t="shared" si="0"/>
        <v>0</v>
      </c>
      <c r="CC22" s="174" t="e">
        <f>SUM(#REF!,I22,R22,AA22,AJ22,AS22,BB22,BK22,BT22)</f>
        <v>#REF!</v>
      </c>
      <c r="CD22" s="174" t="e">
        <f>SUM(#REF!,J22,S22,AB22,AK22,AT22,BC22,BL22,BU22)</f>
        <v>#REF!</v>
      </c>
      <c r="CE22" s="174">
        <f t="shared" si="1"/>
        <v>0</v>
      </c>
      <c r="CF22" s="174">
        <f t="shared" si="2"/>
        <v>0</v>
      </c>
      <c r="CG22" s="174">
        <f t="shared" si="2"/>
        <v>0</v>
      </c>
    </row>
    <row r="23" spans="3:85" x14ac:dyDescent="0.3">
      <c r="C23" s="42" t="str">
        <f t="shared" si="3"/>
        <v>Application Administrator</v>
      </c>
      <c r="D23" s="11" t="s">
        <v>177</v>
      </c>
      <c r="E23" s="124"/>
      <c r="F23" s="125"/>
      <c r="G23" s="126"/>
      <c r="H23" s="124"/>
      <c r="I23" s="125"/>
      <c r="J23" s="126"/>
      <c r="K23" s="124"/>
      <c r="L23" s="125"/>
      <c r="M23" s="126"/>
      <c r="N23" s="124"/>
      <c r="O23" s="125"/>
      <c r="P23" s="126"/>
      <c r="Q23" s="124"/>
      <c r="R23" s="125"/>
      <c r="S23" s="126"/>
      <c r="T23" s="124"/>
      <c r="U23" s="125"/>
      <c r="V23" s="126"/>
      <c r="W23" s="124"/>
      <c r="X23" s="125"/>
      <c r="Y23" s="126"/>
      <c r="Z23" s="124"/>
      <c r="AA23" s="125"/>
      <c r="AB23" s="126"/>
      <c r="AC23" s="124"/>
      <c r="AD23" s="125"/>
      <c r="AE23" s="126"/>
      <c r="AF23" s="124"/>
      <c r="AG23" s="125"/>
      <c r="AH23" s="126"/>
      <c r="AI23" s="124"/>
      <c r="AJ23" s="125"/>
      <c r="AK23" s="126"/>
      <c r="AL23" s="124"/>
      <c r="AM23" s="125"/>
      <c r="AN23" s="126"/>
      <c r="AO23" s="124"/>
      <c r="AP23" s="125"/>
      <c r="AQ23" s="126"/>
      <c r="AR23" s="124"/>
      <c r="AS23" s="125"/>
      <c r="AT23" s="126"/>
      <c r="AU23" s="124"/>
      <c r="AV23" s="125"/>
      <c r="AW23" s="126"/>
      <c r="AX23" s="124"/>
      <c r="AY23" s="125"/>
      <c r="AZ23" s="126"/>
      <c r="BA23" s="124"/>
      <c r="BB23" s="125"/>
      <c r="BC23" s="126"/>
      <c r="BD23" s="124"/>
      <c r="BE23" s="125"/>
      <c r="BF23" s="126"/>
      <c r="BG23" s="124"/>
      <c r="BH23" s="125"/>
      <c r="BI23" s="126"/>
      <c r="BJ23" s="124"/>
      <c r="BK23" s="125"/>
      <c r="BL23" s="126"/>
      <c r="BM23" s="124"/>
      <c r="BN23" s="125"/>
      <c r="BO23" s="126"/>
      <c r="BP23" s="124"/>
      <c r="BQ23" s="125"/>
      <c r="BR23" s="126"/>
      <c r="BS23" s="124"/>
      <c r="BT23" s="125"/>
      <c r="BU23" s="126"/>
      <c r="BV23" s="124"/>
      <c r="BW23" s="125"/>
      <c r="BX23" s="126"/>
      <c r="BY23" s="174">
        <f t="shared" si="4"/>
        <v>0</v>
      </c>
      <c r="BZ23" s="174" t="e">
        <f>SUM(#REF!,F23,O23,X23,AG23,AP23,AY23,BH23,BQ23)</f>
        <v>#REF!</v>
      </c>
      <c r="CA23" s="174" t="e">
        <f>SUM(#REF!,G23,P23,Y23,AH23,AQ23,AZ23,BI23,BR23)</f>
        <v>#REF!</v>
      </c>
      <c r="CB23" s="174">
        <f t="shared" si="0"/>
        <v>0</v>
      </c>
      <c r="CC23" s="174" t="e">
        <f>SUM(#REF!,I23,R23,AA23,AJ23,AS23,BB23,BK23,BT23)</f>
        <v>#REF!</v>
      </c>
      <c r="CD23" s="174" t="e">
        <f>SUM(#REF!,J23,S23,AB23,AK23,AT23,BC23,BL23,BU23)</f>
        <v>#REF!</v>
      </c>
      <c r="CE23" s="174">
        <f t="shared" si="1"/>
        <v>0</v>
      </c>
      <c r="CF23" s="174">
        <f t="shared" si="2"/>
        <v>0</v>
      </c>
      <c r="CG23" s="174">
        <f t="shared" si="2"/>
        <v>0</v>
      </c>
    </row>
    <row r="24" spans="3:85" ht="16.2" thickBot="1" x14ac:dyDescent="0.35">
      <c r="C24" s="107" t="str">
        <f t="shared" si="3"/>
        <v>Application Administrator</v>
      </c>
      <c r="D24" s="17" t="s">
        <v>116</v>
      </c>
      <c r="E24" s="150"/>
      <c r="F24" s="151"/>
      <c r="G24" s="152"/>
      <c r="H24" s="150"/>
      <c r="I24" s="151"/>
      <c r="J24" s="152"/>
      <c r="K24" s="150"/>
      <c r="L24" s="151"/>
      <c r="M24" s="152"/>
      <c r="N24" s="150"/>
      <c r="O24" s="151"/>
      <c r="P24" s="152"/>
      <c r="Q24" s="150"/>
      <c r="R24" s="151"/>
      <c r="S24" s="152"/>
      <c r="T24" s="150"/>
      <c r="U24" s="151"/>
      <c r="V24" s="152"/>
      <c r="W24" s="150"/>
      <c r="X24" s="151"/>
      <c r="Y24" s="152"/>
      <c r="Z24" s="150"/>
      <c r="AA24" s="151"/>
      <c r="AB24" s="152"/>
      <c r="AC24" s="150"/>
      <c r="AD24" s="151"/>
      <c r="AE24" s="152"/>
      <c r="AF24" s="150"/>
      <c r="AG24" s="151"/>
      <c r="AH24" s="152"/>
      <c r="AI24" s="150"/>
      <c r="AJ24" s="151"/>
      <c r="AK24" s="152"/>
      <c r="AL24" s="150"/>
      <c r="AM24" s="151"/>
      <c r="AN24" s="152"/>
      <c r="AO24" s="150"/>
      <c r="AP24" s="151"/>
      <c r="AQ24" s="152"/>
      <c r="AR24" s="150"/>
      <c r="AS24" s="151"/>
      <c r="AT24" s="152"/>
      <c r="AU24" s="150"/>
      <c r="AV24" s="151"/>
      <c r="AW24" s="152"/>
      <c r="AX24" s="150"/>
      <c r="AY24" s="151"/>
      <c r="AZ24" s="152"/>
      <c r="BA24" s="150"/>
      <c r="BB24" s="151"/>
      <c r="BC24" s="152"/>
      <c r="BD24" s="150"/>
      <c r="BE24" s="151"/>
      <c r="BF24" s="152"/>
      <c r="BG24" s="150"/>
      <c r="BH24" s="151"/>
      <c r="BI24" s="152"/>
      <c r="BJ24" s="150"/>
      <c r="BK24" s="151"/>
      <c r="BL24" s="152"/>
      <c r="BM24" s="150"/>
      <c r="BN24" s="151"/>
      <c r="BO24" s="152"/>
      <c r="BP24" s="150"/>
      <c r="BQ24" s="151"/>
      <c r="BR24" s="152"/>
      <c r="BS24" s="150"/>
      <c r="BT24" s="151"/>
      <c r="BU24" s="152"/>
      <c r="BV24" s="150"/>
      <c r="BW24" s="151"/>
      <c r="BX24" s="152"/>
      <c r="BY24" s="175">
        <f t="shared" si="4"/>
        <v>0</v>
      </c>
      <c r="BZ24" s="175" t="e">
        <f>SUM(#REF!,F24,O24,X24,AG24,AP24,AY24,BH24,BQ24)</f>
        <v>#REF!</v>
      </c>
      <c r="CA24" s="175" t="e">
        <f>SUM(#REF!,G24,P24,Y24,AH24,AQ24,AZ24,BI24,BR24)</f>
        <v>#REF!</v>
      </c>
      <c r="CB24" s="175">
        <f t="shared" si="0"/>
        <v>0</v>
      </c>
      <c r="CC24" s="175" t="e">
        <f>SUM(#REF!,I24,R24,AA24,AJ24,AS24,BB24,BK24,BT24)</f>
        <v>#REF!</v>
      </c>
      <c r="CD24" s="175" t="e">
        <f>SUM(#REF!,J24,S24,AB24,AK24,AT24,BC24,BL24,BU24)</f>
        <v>#REF!</v>
      </c>
      <c r="CE24" s="175">
        <f t="shared" si="1"/>
        <v>0</v>
      </c>
      <c r="CF24" s="175">
        <f t="shared" si="2"/>
        <v>0</v>
      </c>
      <c r="CG24" s="175">
        <f t="shared" si="2"/>
        <v>0</v>
      </c>
    </row>
    <row r="25" spans="3:85" x14ac:dyDescent="0.3">
      <c r="C25" s="14" t="str">
        <f>'Long Term Rates'!C13</f>
        <v>Application Architect</v>
      </c>
      <c r="D25" s="15" t="s">
        <v>174</v>
      </c>
      <c r="E25" s="124"/>
      <c r="F25" s="125"/>
      <c r="G25" s="126"/>
      <c r="H25" s="124"/>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26"/>
      <c r="AI25" s="124"/>
      <c r="AJ25" s="125"/>
      <c r="AK25" s="126"/>
      <c r="AL25" s="124"/>
      <c r="AM25" s="125"/>
      <c r="AN25" s="126"/>
      <c r="AO25" s="124"/>
      <c r="AP25" s="125"/>
      <c r="AQ25" s="126"/>
      <c r="AR25" s="124"/>
      <c r="AS25" s="125"/>
      <c r="AT25" s="126"/>
      <c r="AU25" s="124"/>
      <c r="AV25" s="125"/>
      <c r="AW25" s="126"/>
      <c r="AX25" s="124"/>
      <c r="AY25" s="125"/>
      <c r="AZ25" s="126"/>
      <c r="BA25" s="124"/>
      <c r="BB25" s="125"/>
      <c r="BC25" s="126"/>
      <c r="BD25" s="124"/>
      <c r="BE25" s="125"/>
      <c r="BF25" s="126"/>
      <c r="BG25" s="124"/>
      <c r="BH25" s="125"/>
      <c r="BI25" s="126"/>
      <c r="BJ25" s="124"/>
      <c r="BK25" s="125"/>
      <c r="BL25" s="126"/>
      <c r="BM25" s="124"/>
      <c r="BN25" s="125"/>
      <c r="BO25" s="126"/>
      <c r="BP25" s="124"/>
      <c r="BQ25" s="125"/>
      <c r="BR25" s="126"/>
      <c r="BS25" s="124"/>
      <c r="BT25" s="125"/>
      <c r="BU25" s="126"/>
      <c r="BV25" s="124"/>
      <c r="BW25" s="125"/>
      <c r="BX25" s="126"/>
      <c r="BY25" s="176">
        <f t="shared" si="4"/>
        <v>0</v>
      </c>
      <c r="BZ25" s="176" t="e">
        <f>SUM(#REF!,F25,O25,X25,AG25,AP25,AY25,BH25,BQ25)</f>
        <v>#REF!</v>
      </c>
      <c r="CA25" s="176" t="e">
        <f>SUM(#REF!,G25,P25,Y25,AH25,AQ25,AZ25,BI25,BR25)</f>
        <v>#REF!</v>
      </c>
      <c r="CB25" s="176">
        <f t="shared" si="0"/>
        <v>0</v>
      </c>
      <c r="CC25" s="176" t="e">
        <f>SUM(#REF!,I25,R25,AA25,AJ25,AS25,BB25,BK25,BT25)</f>
        <v>#REF!</v>
      </c>
      <c r="CD25" s="176" t="e">
        <f>SUM(#REF!,J25,S25,AB25,AK25,AT25,BC25,BL25,BU25)</f>
        <v>#REF!</v>
      </c>
      <c r="CE25" s="176">
        <f t="shared" si="1"/>
        <v>0</v>
      </c>
      <c r="CF25" s="176">
        <f t="shared" si="2"/>
        <v>0</v>
      </c>
      <c r="CG25" s="176">
        <f t="shared" si="2"/>
        <v>0</v>
      </c>
    </row>
    <row r="26" spans="3:85" x14ac:dyDescent="0.3">
      <c r="C26" s="42" t="str">
        <f t="shared" si="3"/>
        <v>Application Architect</v>
      </c>
      <c r="D26" s="11" t="s">
        <v>175</v>
      </c>
      <c r="E26" s="124"/>
      <c r="F26" s="125"/>
      <c r="G26" s="126"/>
      <c r="H26" s="124"/>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26"/>
      <c r="AI26" s="124"/>
      <c r="AJ26" s="125"/>
      <c r="AK26" s="126"/>
      <c r="AL26" s="124"/>
      <c r="AM26" s="125"/>
      <c r="AN26" s="126"/>
      <c r="AO26" s="124"/>
      <c r="AP26" s="125"/>
      <c r="AQ26" s="126"/>
      <c r="AR26" s="124"/>
      <c r="AS26" s="125"/>
      <c r="AT26" s="126"/>
      <c r="AU26" s="124"/>
      <c r="AV26" s="125"/>
      <c r="AW26" s="126"/>
      <c r="AX26" s="124"/>
      <c r="AY26" s="125"/>
      <c r="AZ26" s="126"/>
      <c r="BA26" s="124"/>
      <c r="BB26" s="125"/>
      <c r="BC26" s="126"/>
      <c r="BD26" s="124"/>
      <c r="BE26" s="125"/>
      <c r="BF26" s="126"/>
      <c r="BG26" s="124"/>
      <c r="BH26" s="125"/>
      <c r="BI26" s="126"/>
      <c r="BJ26" s="124"/>
      <c r="BK26" s="125"/>
      <c r="BL26" s="126"/>
      <c r="BM26" s="124"/>
      <c r="BN26" s="125"/>
      <c r="BO26" s="126"/>
      <c r="BP26" s="124"/>
      <c r="BQ26" s="125"/>
      <c r="BR26" s="126"/>
      <c r="BS26" s="124"/>
      <c r="BT26" s="125"/>
      <c r="BU26" s="126"/>
      <c r="BV26" s="124"/>
      <c r="BW26" s="125"/>
      <c r="BX26" s="126"/>
      <c r="BY26" s="174">
        <f t="shared" si="4"/>
        <v>0</v>
      </c>
      <c r="BZ26" s="174" t="e">
        <f>SUM(#REF!,F26,O26,X26,AG26,AP26,AY26,BH26,BQ26)</f>
        <v>#REF!</v>
      </c>
      <c r="CA26" s="174" t="e">
        <f>SUM(#REF!,G26,P26,Y26,AH26,AQ26,AZ26,BI26,BR26)</f>
        <v>#REF!</v>
      </c>
      <c r="CB26" s="174">
        <f t="shared" si="0"/>
        <v>0</v>
      </c>
      <c r="CC26" s="174" t="e">
        <f>SUM(#REF!,I26,R26,AA26,AJ26,AS26,BB26,BK26,BT26)</f>
        <v>#REF!</v>
      </c>
      <c r="CD26" s="174" t="e">
        <f>SUM(#REF!,J26,S26,AB26,AK26,AT26,BC26,BL26,BU26)</f>
        <v>#REF!</v>
      </c>
      <c r="CE26" s="174">
        <f t="shared" si="1"/>
        <v>0</v>
      </c>
      <c r="CF26" s="174">
        <f t="shared" si="2"/>
        <v>0</v>
      </c>
      <c r="CG26" s="174">
        <f t="shared" si="2"/>
        <v>0</v>
      </c>
    </row>
    <row r="27" spans="3:85" x14ac:dyDescent="0.3">
      <c r="C27" s="42" t="str">
        <f t="shared" si="3"/>
        <v>Application Architect</v>
      </c>
      <c r="D27" s="11" t="s">
        <v>176</v>
      </c>
      <c r="E27" s="124"/>
      <c r="F27" s="125"/>
      <c r="G27" s="126"/>
      <c r="H27" s="124"/>
      <c r="I27" s="125"/>
      <c r="J27" s="126"/>
      <c r="K27" s="124"/>
      <c r="L27" s="125"/>
      <c r="M27" s="126"/>
      <c r="N27" s="124"/>
      <c r="O27" s="125"/>
      <c r="P27" s="126"/>
      <c r="Q27" s="124"/>
      <c r="R27" s="125"/>
      <c r="S27" s="126"/>
      <c r="T27" s="124"/>
      <c r="U27" s="125"/>
      <c r="V27" s="126"/>
      <c r="W27" s="124"/>
      <c r="X27" s="125"/>
      <c r="Y27" s="126"/>
      <c r="Z27" s="124"/>
      <c r="AA27" s="125"/>
      <c r="AB27" s="126"/>
      <c r="AC27" s="124"/>
      <c r="AD27" s="125"/>
      <c r="AE27" s="126"/>
      <c r="AF27" s="124"/>
      <c r="AG27" s="125"/>
      <c r="AH27" s="126"/>
      <c r="AI27" s="124"/>
      <c r="AJ27" s="125"/>
      <c r="AK27" s="126"/>
      <c r="AL27" s="124"/>
      <c r="AM27" s="125"/>
      <c r="AN27" s="126"/>
      <c r="AO27" s="124"/>
      <c r="AP27" s="125"/>
      <c r="AQ27" s="126"/>
      <c r="AR27" s="124"/>
      <c r="AS27" s="125"/>
      <c r="AT27" s="126"/>
      <c r="AU27" s="124"/>
      <c r="AV27" s="125"/>
      <c r="AW27" s="126"/>
      <c r="AX27" s="124"/>
      <c r="AY27" s="125"/>
      <c r="AZ27" s="126"/>
      <c r="BA27" s="124"/>
      <c r="BB27" s="125"/>
      <c r="BC27" s="126"/>
      <c r="BD27" s="124"/>
      <c r="BE27" s="125"/>
      <c r="BF27" s="126"/>
      <c r="BG27" s="124"/>
      <c r="BH27" s="125"/>
      <c r="BI27" s="126"/>
      <c r="BJ27" s="124"/>
      <c r="BK27" s="125"/>
      <c r="BL27" s="126"/>
      <c r="BM27" s="124"/>
      <c r="BN27" s="125"/>
      <c r="BO27" s="126"/>
      <c r="BP27" s="124"/>
      <c r="BQ27" s="125"/>
      <c r="BR27" s="126"/>
      <c r="BS27" s="124"/>
      <c r="BT27" s="125"/>
      <c r="BU27" s="126"/>
      <c r="BV27" s="124"/>
      <c r="BW27" s="125"/>
      <c r="BX27" s="126"/>
      <c r="BY27" s="174">
        <f t="shared" si="4"/>
        <v>0</v>
      </c>
      <c r="BZ27" s="174" t="e">
        <f>SUM(#REF!,F27,O27,X27,AG27,AP27,AY27,BH27,BQ27)</f>
        <v>#REF!</v>
      </c>
      <c r="CA27" s="174" t="e">
        <f>SUM(#REF!,G27,P27,Y27,AH27,AQ27,AZ27,BI27,BR27)</f>
        <v>#REF!</v>
      </c>
      <c r="CB27" s="174">
        <f t="shared" si="0"/>
        <v>0</v>
      </c>
      <c r="CC27" s="174" t="e">
        <f>SUM(#REF!,I27,R27,AA27,AJ27,AS27,BB27,BK27,BT27)</f>
        <v>#REF!</v>
      </c>
      <c r="CD27" s="174" t="e">
        <f>SUM(#REF!,J27,S27,AB27,AK27,AT27,BC27,BL27,BU27)</f>
        <v>#REF!</v>
      </c>
      <c r="CE27" s="174">
        <f t="shared" si="1"/>
        <v>0</v>
      </c>
      <c r="CF27" s="174">
        <f t="shared" si="2"/>
        <v>0</v>
      </c>
      <c r="CG27" s="174">
        <f t="shared" si="2"/>
        <v>0</v>
      </c>
    </row>
    <row r="28" spans="3:85" x14ac:dyDescent="0.3">
      <c r="C28" s="42" t="str">
        <f t="shared" si="3"/>
        <v>Application Architect</v>
      </c>
      <c r="D28" s="11" t="s">
        <v>115</v>
      </c>
      <c r="E28" s="124"/>
      <c r="F28" s="125"/>
      <c r="G28" s="126"/>
      <c r="H28" s="124"/>
      <c r="I28" s="125"/>
      <c r="J28" s="126"/>
      <c r="K28" s="124"/>
      <c r="L28" s="125"/>
      <c r="M28" s="126"/>
      <c r="N28" s="124"/>
      <c r="O28" s="125"/>
      <c r="P28" s="126"/>
      <c r="Q28" s="124"/>
      <c r="R28" s="125"/>
      <c r="S28" s="126"/>
      <c r="T28" s="124"/>
      <c r="U28" s="125"/>
      <c r="V28" s="126"/>
      <c r="W28" s="124"/>
      <c r="X28" s="125"/>
      <c r="Y28" s="126"/>
      <c r="Z28" s="124"/>
      <c r="AA28" s="125"/>
      <c r="AB28" s="126"/>
      <c r="AC28" s="124"/>
      <c r="AD28" s="125"/>
      <c r="AE28" s="126"/>
      <c r="AF28" s="124"/>
      <c r="AG28" s="125"/>
      <c r="AH28" s="126"/>
      <c r="AI28" s="124"/>
      <c r="AJ28" s="125"/>
      <c r="AK28" s="126"/>
      <c r="AL28" s="124"/>
      <c r="AM28" s="125"/>
      <c r="AN28" s="126"/>
      <c r="AO28" s="124"/>
      <c r="AP28" s="125"/>
      <c r="AQ28" s="126"/>
      <c r="AR28" s="124"/>
      <c r="AS28" s="125"/>
      <c r="AT28" s="126"/>
      <c r="AU28" s="124"/>
      <c r="AV28" s="125"/>
      <c r="AW28" s="126"/>
      <c r="AX28" s="124"/>
      <c r="AY28" s="125"/>
      <c r="AZ28" s="126"/>
      <c r="BA28" s="124"/>
      <c r="BB28" s="125"/>
      <c r="BC28" s="126"/>
      <c r="BD28" s="124"/>
      <c r="BE28" s="125"/>
      <c r="BF28" s="126"/>
      <c r="BG28" s="124"/>
      <c r="BH28" s="125"/>
      <c r="BI28" s="126"/>
      <c r="BJ28" s="124"/>
      <c r="BK28" s="125"/>
      <c r="BL28" s="126"/>
      <c r="BM28" s="124"/>
      <c r="BN28" s="125"/>
      <c r="BO28" s="126"/>
      <c r="BP28" s="124"/>
      <c r="BQ28" s="125"/>
      <c r="BR28" s="126"/>
      <c r="BS28" s="124"/>
      <c r="BT28" s="125"/>
      <c r="BU28" s="126"/>
      <c r="BV28" s="124"/>
      <c r="BW28" s="125"/>
      <c r="BX28" s="126"/>
      <c r="BY28" s="174">
        <f t="shared" si="4"/>
        <v>0</v>
      </c>
      <c r="BZ28" s="174" t="e">
        <f>SUM(#REF!,F28,O28,X28,AG28,AP28,AY28,BH28,BQ28)</f>
        <v>#REF!</v>
      </c>
      <c r="CA28" s="174" t="e">
        <f>SUM(#REF!,G28,P28,Y28,AH28,AQ28,AZ28,BI28,BR28)</f>
        <v>#REF!</v>
      </c>
      <c r="CB28" s="174">
        <f t="shared" si="0"/>
        <v>0</v>
      </c>
      <c r="CC28" s="174" t="e">
        <f>SUM(#REF!,I28,R28,AA28,AJ28,AS28,BB28,BK28,BT28)</f>
        <v>#REF!</v>
      </c>
      <c r="CD28" s="174" t="e">
        <f>SUM(#REF!,J28,S28,AB28,AK28,AT28,BC28,BL28,BU28)</f>
        <v>#REF!</v>
      </c>
      <c r="CE28" s="174">
        <f t="shared" si="1"/>
        <v>0</v>
      </c>
      <c r="CF28" s="174">
        <f t="shared" ref="CF28:CG80" si="5">SUM(C28,L28,U28,AD28,AM28,AV28,BE28,BN28,BW28)</f>
        <v>0</v>
      </c>
      <c r="CG28" s="174">
        <f t="shared" si="5"/>
        <v>0</v>
      </c>
    </row>
    <row r="29" spans="3:85" x14ac:dyDescent="0.3">
      <c r="C29" s="42" t="str">
        <f t="shared" si="3"/>
        <v>Application Architect</v>
      </c>
      <c r="D29" s="11" t="s">
        <v>117</v>
      </c>
      <c r="E29" s="124"/>
      <c r="F29" s="125"/>
      <c r="G29" s="126"/>
      <c r="H29" s="124"/>
      <c r="I29" s="125"/>
      <c r="J29" s="126"/>
      <c r="K29" s="124"/>
      <c r="L29" s="125"/>
      <c r="M29" s="126"/>
      <c r="N29" s="124"/>
      <c r="O29" s="125"/>
      <c r="P29" s="126"/>
      <c r="Q29" s="124"/>
      <c r="R29" s="125"/>
      <c r="S29" s="126"/>
      <c r="T29" s="124"/>
      <c r="U29" s="125"/>
      <c r="V29" s="126"/>
      <c r="W29" s="124"/>
      <c r="X29" s="125"/>
      <c r="Y29" s="126"/>
      <c r="Z29" s="124"/>
      <c r="AA29" s="125"/>
      <c r="AB29" s="126"/>
      <c r="AC29" s="124"/>
      <c r="AD29" s="125"/>
      <c r="AE29" s="126"/>
      <c r="AF29" s="124"/>
      <c r="AG29" s="125"/>
      <c r="AH29" s="126"/>
      <c r="AI29" s="124"/>
      <c r="AJ29" s="125"/>
      <c r="AK29" s="126"/>
      <c r="AL29" s="124"/>
      <c r="AM29" s="125"/>
      <c r="AN29" s="126"/>
      <c r="AO29" s="124"/>
      <c r="AP29" s="125"/>
      <c r="AQ29" s="126"/>
      <c r="AR29" s="124"/>
      <c r="AS29" s="125"/>
      <c r="AT29" s="126"/>
      <c r="AU29" s="124"/>
      <c r="AV29" s="125"/>
      <c r="AW29" s="126"/>
      <c r="AX29" s="124"/>
      <c r="AY29" s="125"/>
      <c r="AZ29" s="126"/>
      <c r="BA29" s="124"/>
      <c r="BB29" s="125"/>
      <c r="BC29" s="126"/>
      <c r="BD29" s="124"/>
      <c r="BE29" s="125"/>
      <c r="BF29" s="126"/>
      <c r="BG29" s="124"/>
      <c r="BH29" s="125"/>
      <c r="BI29" s="126"/>
      <c r="BJ29" s="124"/>
      <c r="BK29" s="125"/>
      <c r="BL29" s="126"/>
      <c r="BM29" s="124"/>
      <c r="BN29" s="125"/>
      <c r="BO29" s="126"/>
      <c r="BP29" s="124"/>
      <c r="BQ29" s="125"/>
      <c r="BR29" s="126"/>
      <c r="BS29" s="124"/>
      <c r="BT29" s="125"/>
      <c r="BU29" s="126"/>
      <c r="BV29" s="124"/>
      <c r="BW29" s="125"/>
      <c r="BX29" s="126"/>
      <c r="BY29" s="174">
        <f t="shared" si="4"/>
        <v>0</v>
      </c>
      <c r="BZ29" s="174" t="e">
        <f>SUM(#REF!,F29,O29,X29,AG29,AP29,AY29,BH29,BQ29)</f>
        <v>#REF!</v>
      </c>
      <c r="CA29" s="174" t="e">
        <f>SUM(#REF!,G29,P29,Y29,AH29,AQ29,AZ29,BI29,BR29)</f>
        <v>#REF!</v>
      </c>
      <c r="CB29" s="174">
        <f t="shared" si="0"/>
        <v>0</v>
      </c>
      <c r="CC29" s="174" t="e">
        <f>SUM(#REF!,I29,R29,AA29,AJ29,AS29,BB29,BK29,BT29)</f>
        <v>#REF!</v>
      </c>
      <c r="CD29" s="174" t="e">
        <f>SUM(#REF!,J29,S29,AB29,AK29,AT29,BC29,BL29,BU29)</f>
        <v>#REF!</v>
      </c>
      <c r="CE29" s="174">
        <f t="shared" si="1"/>
        <v>0</v>
      </c>
      <c r="CF29" s="174">
        <f t="shared" si="5"/>
        <v>0</v>
      </c>
      <c r="CG29" s="174">
        <f t="shared" si="5"/>
        <v>0</v>
      </c>
    </row>
    <row r="30" spans="3:85" x14ac:dyDescent="0.3">
      <c r="C30" s="42" t="str">
        <f t="shared" si="3"/>
        <v>Application Architect</v>
      </c>
      <c r="D30" s="11" t="s">
        <v>177</v>
      </c>
      <c r="E30" s="124"/>
      <c r="F30" s="125"/>
      <c r="G30" s="126"/>
      <c r="H30" s="124"/>
      <c r="I30" s="125"/>
      <c r="J30" s="126"/>
      <c r="K30" s="124"/>
      <c r="L30" s="125"/>
      <c r="M30" s="126"/>
      <c r="N30" s="124"/>
      <c r="O30" s="125"/>
      <c r="P30" s="126"/>
      <c r="Q30" s="124"/>
      <c r="R30" s="125"/>
      <c r="S30" s="126"/>
      <c r="T30" s="124"/>
      <c r="U30" s="125"/>
      <c r="V30" s="126"/>
      <c r="W30" s="124"/>
      <c r="X30" s="125"/>
      <c r="Y30" s="126"/>
      <c r="Z30" s="124"/>
      <c r="AA30" s="125"/>
      <c r="AB30" s="126"/>
      <c r="AC30" s="124"/>
      <c r="AD30" s="125"/>
      <c r="AE30" s="126"/>
      <c r="AF30" s="124"/>
      <c r="AG30" s="125"/>
      <c r="AH30" s="126"/>
      <c r="AI30" s="124"/>
      <c r="AJ30" s="125"/>
      <c r="AK30" s="126"/>
      <c r="AL30" s="124"/>
      <c r="AM30" s="125"/>
      <c r="AN30" s="126"/>
      <c r="AO30" s="124"/>
      <c r="AP30" s="125"/>
      <c r="AQ30" s="126"/>
      <c r="AR30" s="124"/>
      <c r="AS30" s="125"/>
      <c r="AT30" s="126"/>
      <c r="AU30" s="124"/>
      <c r="AV30" s="125"/>
      <c r="AW30" s="126"/>
      <c r="AX30" s="124"/>
      <c r="AY30" s="125"/>
      <c r="AZ30" s="126"/>
      <c r="BA30" s="124"/>
      <c r="BB30" s="125"/>
      <c r="BC30" s="126"/>
      <c r="BD30" s="124"/>
      <c r="BE30" s="125"/>
      <c r="BF30" s="126"/>
      <c r="BG30" s="124"/>
      <c r="BH30" s="125"/>
      <c r="BI30" s="126"/>
      <c r="BJ30" s="124"/>
      <c r="BK30" s="125"/>
      <c r="BL30" s="126"/>
      <c r="BM30" s="124"/>
      <c r="BN30" s="125"/>
      <c r="BO30" s="126"/>
      <c r="BP30" s="124"/>
      <c r="BQ30" s="125"/>
      <c r="BR30" s="126"/>
      <c r="BS30" s="124"/>
      <c r="BT30" s="125"/>
      <c r="BU30" s="126"/>
      <c r="BV30" s="124"/>
      <c r="BW30" s="125"/>
      <c r="BX30" s="126"/>
      <c r="BY30" s="174">
        <f t="shared" si="4"/>
        <v>0</v>
      </c>
      <c r="BZ30" s="174" t="e">
        <f>SUM(#REF!,F30,O30,X30,AG30,AP30,AY30,BH30,BQ30)</f>
        <v>#REF!</v>
      </c>
      <c r="CA30" s="174" t="e">
        <f>SUM(#REF!,G30,P30,Y30,AH30,AQ30,AZ30,BI30,BR30)</f>
        <v>#REF!</v>
      </c>
      <c r="CB30" s="174">
        <f t="shared" si="0"/>
        <v>0</v>
      </c>
      <c r="CC30" s="174" t="e">
        <f>SUM(#REF!,I30,R30,AA30,AJ30,AS30,BB30,BK30,BT30)</f>
        <v>#REF!</v>
      </c>
      <c r="CD30" s="174" t="e">
        <f>SUM(#REF!,J30,S30,AB30,AK30,AT30,BC30,BL30,BU30)</f>
        <v>#REF!</v>
      </c>
      <c r="CE30" s="174">
        <f t="shared" si="1"/>
        <v>0</v>
      </c>
      <c r="CF30" s="174">
        <f t="shared" si="5"/>
        <v>0</v>
      </c>
      <c r="CG30" s="174">
        <f t="shared" si="5"/>
        <v>0</v>
      </c>
    </row>
    <row r="31" spans="3:85" ht="16.2" thickBot="1" x14ac:dyDescent="0.35">
      <c r="C31" s="107" t="str">
        <f t="shared" si="3"/>
        <v>Application Architect</v>
      </c>
      <c r="D31" s="17" t="s">
        <v>116</v>
      </c>
      <c r="E31" s="150"/>
      <c r="F31" s="151"/>
      <c r="G31" s="152"/>
      <c r="H31" s="150"/>
      <c r="I31" s="151"/>
      <c r="J31" s="152"/>
      <c r="K31" s="150"/>
      <c r="L31" s="151"/>
      <c r="M31" s="152"/>
      <c r="N31" s="150"/>
      <c r="O31" s="151"/>
      <c r="P31" s="152"/>
      <c r="Q31" s="150"/>
      <c r="R31" s="151"/>
      <c r="S31" s="152"/>
      <c r="T31" s="150"/>
      <c r="U31" s="151"/>
      <c r="V31" s="152"/>
      <c r="W31" s="150"/>
      <c r="X31" s="151"/>
      <c r="Y31" s="152"/>
      <c r="Z31" s="150"/>
      <c r="AA31" s="151"/>
      <c r="AB31" s="152"/>
      <c r="AC31" s="150"/>
      <c r="AD31" s="151"/>
      <c r="AE31" s="152"/>
      <c r="AF31" s="150"/>
      <c r="AG31" s="151"/>
      <c r="AH31" s="152"/>
      <c r="AI31" s="150"/>
      <c r="AJ31" s="151"/>
      <c r="AK31" s="152"/>
      <c r="AL31" s="150"/>
      <c r="AM31" s="151"/>
      <c r="AN31" s="152"/>
      <c r="AO31" s="150"/>
      <c r="AP31" s="151"/>
      <c r="AQ31" s="152"/>
      <c r="AR31" s="150"/>
      <c r="AS31" s="151"/>
      <c r="AT31" s="152"/>
      <c r="AU31" s="150"/>
      <c r="AV31" s="151"/>
      <c r="AW31" s="152"/>
      <c r="AX31" s="150"/>
      <c r="AY31" s="151"/>
      <c r="AZ31" s="152"/>
      <c r="BA31" s="150"/>
      <c r="BB31" s="151"/>
      <c r="BC31" s="152"/>
      <c r="BD31" s="150"/>
      <c r="BE31" s="151"/>
      <c r="BF31" s="152"/>
      <c r="BG31" s="150"/>
      <c r="BH31" s="151"/>
      <c r="BI31" s="152"/>
      <c r="BJ31" s="150"/>
      <c r="BK31" s="151"/>
      <c r="BL31" s="152"/>
      <c r="BM31" s="150"/>
      <c r="BN31" s="151"/>
      <c r="BO31" s="152"/>
      <c r="BP31" s="150"/>
      <c r="BQ31" s="151"/>
      <c r="BR31" s="152"/>
      <c r="BS31" s="150"/>
      <c r="BT31" s="151"/>
      <c r="BU31" s="152"/>
      <c r="BV31" s="150"/>
      <c r="BW31" s="151"/>
      <c r="BX31" s="152"/>
      <c r="BY31" s="175">
        <f t="shared" si="4"/>
        <v>0</v>
      </c>
      <c r="BZ31" s="175" t="e">
        <f>SUM(#REF!,F31,O31,X31,AG31,AP31,AY31,BH31,BQ31)</f>
        <v>#REF!</v>
      </c>
      <c r="CA31" s="175" t="e">
        <f>SUM(#REF!,G31,P31,Y31,AH31,AQ31,AZ31,BI31,BR31)</f>
        <v>#REF!</v>
      </c>
      <c r="CB31" s="175">
        <f t="shared" si="0"/>
        <v>0</v>
      </c>
      <c r="CC31" s="175" t="e">
        <f>SUM(#REF!,I31,R31,AA31,AJ31,AS31,BB31,BK31,BT31)</f>
        <v>#REF!</v>
      </c>
      <c r="CD31" s="175" t="e">
        <f>SUM(#REF!,J31,S31,AB31,AK31,AT31,BC31,BL31,BU31)</f>
        <v>#REF!</v>
      </c>
      <c r="CE31" s="175">
        <f t="shared" si="1"/>
        <v>0</v>
      </c>
      <c r="CF31" s="175">
        <f t="shared" si="5"/>
        <v>0</v>
      </c>
      <c r="CG31" s="175">
        <f t="shared" si="5"/>
        <v>0</v>
      </c>
    </row>
    <row r="32" spans="3:85" x14ac:dyDescent="0.3">
      <c r="C32" s="14" t="str">
        <f>'Long Term Rates'!C14</f>
        <v>Change Management Consultant</v>
      </c>
      <c r="D32" s="15" t="s">
        <v>174</v>
      </c>
      <c r="E32" s="124"/>
      <c r="F32" s="125"/>
      <c r="G32" s="126"/>
      <c r="H32" s="124"/>
      <c r="I32" s="125"/>
      <c r="J32" s="126"/>
      <c r="K32" s="124"/>
      <c r="L32" s="125"/>
      <c r="M32" s="126"/>
      <c r="N32" s="124"/>
      <c r="O32" s="125"/>
      <c r="P32" s="126"/>
      <c r="Q32" s="124"/>
      <c r="R32" s="125"/>
      <c r="S32" s="126"/>
      <c r="T32" s="124"/>
      <c r="U32" s="125"/>
      <c r="V32" s="126"/>
      <c r="W32" s="124"/>
      <c r="X32" s="125"/>
      <c r="Y32" s="126"/>
      <c r="Z32" s="124"/>
      <c r="AA32" s="125"/>
      <c r="AB32" s="126"/>
      <c r="AC32" s="124"/>
      <c r="AD32" s="125"/>
      <c r="AE32" s="126"/>
      <c r="AF32" s="124"/>
      <c r="AG32" s="125"/>
      <c r="AH32" s="126"/>
      <c r="AI32" s="124"/>
      <c r="AJ32" s="125"/>
      <c r="AK32" s="126"/>
      <c r="AL32" s="124"/>
      <c r="AM32" s="125"/>
      <c r="AN32" s="126"/>
      <c r="AO32" s="124"/>
      <c r="AP32" s="125"/>
      <c r="AQ32" s="126"/>
      <c r="AR32" s="124"/>
      <c r="AS32" s="125"/>
      <c r="AT32" s="126"/>
      <c r="AU32" s="124"/>
      <c r="AV32" s="125"/>
      <c r="AW32" s="126"/>
      <c r="AX32" s="124"/>
      <c r="AY32" s="125"/>
      <c r="AZ32" s="126"/>
      <c r="BA32" s="124"/>
      <c r="BB32" s="125"/>
      <c r="BC32" s="126"/>
      <c r="BD32" s="124"/>
      <c r="BE32" s="125"/>
      <c r="BF32" s="126"/>
      <c r="BG32" s="124"/>
      <c r="BH32" s="125"/>
      <c r="BI32" s="126"/>
      <c r="BJ32" s="124"/>
      <c r="BK32" s="125"/>
      <c r="BL32" s="126"/>
      <c r="BM32" s="124"/>
      <c r="BN32" s="125"/>
      <c r="BO32" s="126"/>
      <c r="BP32" s="124"/>
      <c r="BQ32" s="125"/>
      <c r="BR32" s="126"/>
      <c r="BS32" s="124"/>
      <c r="BT32" s="125"/>
      <c r="BU32" s="126"/>
      <c r="BV32" s="124"/>
      <c r="BW32" s="125"/>
      <c r="BX32" s="126"/>
      <c r="BY32" s="176">
        <f t="shared" si="4"/>
        <v>0</v>
      </c>
      <c r="BZ32" s="176" t="e">
        <f>SUM(#REF!,F32,O32,X32,AG32,AP32,AY32,BH32,BQ32)</f>
        <v>#REF!</v>
      </c>
      <c r="CA32" s="176" t="e">
        <f>SUM(#REF!,G32,P32,Y32,AH32,AQ32,AZ32,BI32,BR32)</f>
        <v>#REF!</v>
      </c>
      <c r="CB32" s="176">
        <f t="shared" si="0"/>
        <v>0</v>
      </c>
      <c r="CC32" s="176" t="e">
        <f>SUM(#REF!,I32,R32,AA32,AJ32,AS32,BB32,BK32,BT32)</f>
        <v>#REF!</v>
      </c>
      <c r="CD32" s="176" t="e">
        <f>SUM(#REF!,J32,S32,AB32,AK32,AT32,BC32,BL32,BU32)</f>
        <v>#REF!</v>
      </c>
      <c r="CE32" s="176">
        <f t="shared" si="1"/>
        <v>0</v>
      </c>
      <c r="CF32" s="176">
        <f t="shared" si="5"/>
        <v>0</v>
      </c>
      <c r="CG32" s="176">
        <f t="shared" si="5"/>
        <v>0</v>
      </c>
    </row>
    <row r="33" spans="3:85" x14ac:dyDescent="0.3">
      <c r="C33" s="42" t="str">
        <f t="shared" si="3"/>
        <v>Change Management Consultant</v>
      </c>
      <c r="D33" s="11" t="s">
        <v>175</v>
      </c>
      <c r="E33" s="124"/>
      <c r="F33" s="125"/>
      <c r="G33" s="126"/>
      <c r="H33" s="124"/>
      <c r="I33" s="125"/>
      <c r="J33" s="126"/>
      <c r="K33" s="124"/>
      <c r="L33" s="125"/>
      <c r="M33" s="126"/>
      <c r="N33" s="124"/>
      <c r="O33" s="125"/>
      <c r="P33" s="126"/>
      <c r="Q33" s="124"/>
      <c r="R33" s="125"/>
      <c r="S33" s="126"/>
      <c r="T33" s="124"/>
      <c r="U33" s="125"/>
      <c r="V33" s="126"/>
      <c r="W33" s="124"/>
      <c r="X33" s="125"/>
      <c r="Y33" s="126"/>
      <c r="Z33" s="124"/>
      <c r="AA33" s="125"/>
      <c r="AB33" s="126"/>
      <c r="AC33" s="124"/>
      <c r="AD33" s="125"/>
      <c r="AE33" s="126"/>
      <c r="AF33" s="124"/>
      <c r="AG33" s="125"/>
      <c r="AH33" s="126"/>
      <c r="AI33" s="124"/>
      <c r="AJ33" s="125"/>
      <c r="AK33" s="126"/>
      <c r="AL33" s="124"/>
      <c r="AM33" s="125"/>
      <c r="AN33" s="126"/>
      <c r="AO33" s="124"/>
      <c r="AP33" s="125"/>
      <c r="AQ33" s="126"/>
      <c r="AR33" s="124"/>
      <c r="AS33" s="125"/>
      <c r="AT33" s="126"/>
      <c r="AU33" s="124"/>
      <c r="AV33" s="125"/>
      <c r="AW33" s="126"/>
      <c r="AX33" s="124"/>
      <c r="AY33" s="125"/>
      <c r="AZ33" s="126"/>
      <c r="BA33" s="124"/>
      <c r="BB33" s="125"/>
      <c r="BC33" s="126"/>
      <c r="BD33" s="124"/>
      <c r="BE33" s="125"/>
      <c r="BF33" s="126"/>
      <c r="BG33" s="124"/>
      <c r="BH33" s="125"/>
      <c r="BI33" s="126"/>
      <c r="BJ33" s="124"/>
      <c r="BK33" s="125"/>
      <c r="BL33" s="126"/>
      <c r="BM33" s="124"/>
      <c r="BN33" s="125"/>
      <c r="BO33" s="126"/>
      <c r="BP33" s="124"/>
      <c r="BQ33" s="125"/>
      <c r="BR33" s="126"/>
      <c r="BS33" s="124"/>
      <c r="BT33" s="125"/>
      <c r="BU33" s="126"/>
      <c r="BV33" s="124"/>
      <c r="BW33" s="125"/>
      <c r="BX33" s="126"/>
      <c r="BY33" s="174">
        <f t="shared" si="4"/>
        <v>0</v>
      </c>
      <c r="BZ33" s="174" t="e">
        <f>SUM(#REF!,F33,O33,X33,AG33,AP33,AY33,BH33,BQ33)</f>
        <v>#REF!</v>
      </c>
      <c r="CA33" s="174" t="e">
        <f>SUM(#REF!,G33,P33,Y33,AH33,AQ33,AZ33,BI33,BR33)</f>
        <v>#REF!</v>
      </c>
      <c r="CB33" s="174">
        <f t="shared" si="0"/>
        <v>0</v>
      </c>
      <c r="CC33" s="174" t="e">
        <f>SUM(#REF!,I33,R33,AA33,AJ33,AS33,BB33,BK33,BT33)</f>
        <v>#REF!</v>
      </c>
      <c r="CD33" s="174" t="e">
        <f>SUM(#REF!,J33,S33,AB33,AK33,AT33,BC33,BL33,BU33)</f>
        <v>#REF!</v>
      </c>
      <c r="CE33" s="174">
        <f t="shared" si="1"/>
        <v>0</v>
      </c>
      <c r="CF33" s="174">
        <f t="shared" si="5"/>
        <v>0</v>
      </c>
      <c r="CG33" s="174">
        <f t="shared" si="5"/>
        <v>0</v>
      </c>
    </row>
    <row r="34" spans="3:85" x14ac:dyDescent="0.3">
      <c r="C34" s="42" t="str">
        <f t="shared" si="3"/>
        <v>Change Management Consultant</v>
      </c>
      <c r="D34" s="11" t="s">
        <v>176</v>
      </c>
      <c r="E34" s="124"/>
      <c r="F34" s="125"/>
      <c r="G34" s="126"/>
      <c r="H34" s="124"/>
      <c r="I34" s="125"/>
      <c r="J34" s="126"/>
      <c r="K34" s="124"/>
      <c r="L34" s="125"/>
      <c r="M34" s="126"/>
      <c r="N34" s="124"/>
      <c r="O34" s="125"/>
      <c r="P34" s="126"/>
      <c r="Q34" s="124"/>
      <c r="R34" s="125"/>
      <c r="S34" s="126"/>
      <c r="T34" s="124"/>
      <c r="U34" s="125"/>
      <c r="V34" s="126"/>
      <c r="W34" s="124"/>
      <c r="X34" s="125"/>
      <c r="Y34" s="126"/>
      <c r="Z34" s="124"/>
      <c r="AA34" s="125"/>
      <c r="AB34" s="126"/>
      <c r="AC34" s="124"/>
      <c r="AD34" s="125"/>
      <c r="AE34" s="126"/>
      <c r="AF34" s="124"/>
      <c r="AG34" s="125"/>
      <c r="AH34" s="126"/>
      <c r="AI34" s="124"/>
      <c r="AJ34" s="125"/>
      <c r="AK34" s="126"/>
      <c r="AL34" s="124"/>
      <c r="AM34" s="125"/>
      <c r="AN34" s="126"/>
      <c r="AO34" s="124"/>
      <c r="AP34" s="125"/>
      <c r="AQ34" s="126"/>
      <c r="AR34" s="124"/>
      <c r="AS34" s="125"/>
      <c r="AT34" s="126"/>
      <c r="AU34" s="124"/>
      <c r="AV34" s="125"/>
      <c r="AW34" s="126"/>
      <c r="AX34" s="124"/>
      <c r="AY34" s="125"/>
      <c r="AZ34" s="126"/>
      <c r="BA34" s="124"/>
      <c r="BB34" s="125"/>
      <c r="BC34" s="126"/>
      <c r="BD34" s="124"/>
      <c r="BE34" s="125"/>
      <c r="BF34" s="126"/>
      <c r="BG34" s="124"/>
      <c r="BH34" s="125"/>
      <c r="BI34" s="126"/>
      <c r="BJ34" s="124"/>
      <c r="BK34" s="125"/>
      <c r="BL34" s="126"/>
      <c r="BM34" s="124"/>
      <c r="BN34" s="125"/>
      <c r="BO34" s="126"/>
      <c r="BP34" s="124"/>
      <c r="BQ34" s="125"/>
      <c r="BR34" s="126"/>
      <c r="BS34" s="124"/>
      <c r="BT34" s="125"/>
      <c r="BU34" s="126"/>
      <c r="BV34" s="124"/>
      <c r="BW34" s="125"/>
      <c r="BX34" s="126"/>
      <c r="BY34" s="174">
        <f t="shared" si="4"/>
        <v>0</v>
      </c>
      <c r="BZ34" s="174" t="e">
        <f>SUM(#REF!,F34,O34,X34,AG34,AP34,AY34,BH34,BQ34)</f>
        <v>#REF!</v>
      </c>
      <c r="CA34" s="174" t="e">
        <f>SUM(#REF!,G34,P34,Y34,AH34,AQ34,AZ34,BI34,BR34)</f>
        <v>#REF!</v>
      </c>
      <c r="CB34" s="174">
        <f t="shared" si="0"/>
        <v>0</v>
      </c>
      <c r="CC34" s="174" t="e">
        <f>SUM(#REF!,I34,R34,AA34,AJ34,AS34,BB34,BK34,BT34)</f>
        <v>#REF!</v>
      </c>
      <c r="CD34" s="174" t="e">
        <f>SUM(#REF!,J34,S34,AB34,AK34,AT34,BC34,BL34,BU34)</f>
        <v>#REF!</v>
      </c>
      <c r="CE34" s="174">
        <f t="shared" si="1"/>
        <v>0</v>
      </c>
      <c r="CF34" s="174">
        <f t="shared" si="5"/>
        <v>0</v>
      </c>
      <c r="CG34" s="174">
        <f t="shared" si="5"/>
        <v>0</v>
      </c>
    </row>
    <row r="35" spans="3:85" x14ac:dyDescent="0.3">
      <c r="C35" s="42" t="str">
        <f t="shared" si="3"/>
        <v>Change Management Consultant</v>
      </c>
      <c r="D35" s="11" t="s">
        <v>115</v>
      </c>
      <c r="E35" s="124"/>
      <c r="F35" s="125"/>
      <c r="G35" s="126"/>
      <c r="H35" s="124"/>
      <c r="I35" s="125"/>
      <c r="J35" s="126"/>
      <c r="K35" s="124"/>
      <c r="L35" s="125"/>
      <c r="M35" s="126"/>
      <c r="N35" s="124"/>
      <c r="O35" s="125"/>
      <c r="P35" s="126"/>
      <c r="Q35" s="124"/>
      <c r="R35" s="125"/>
      <c r="S35" s="126"/>
      <c r="T35" s="124"/>
      <c r="U35" s="125"/>
      <c r="V35" s="126"/>
      <c r="W35" s="124"/>
      <c r="X35" s="125"/>
      <c r="Y35" s="126"/>
      <c r="Z35" s="124"/>
      <c r="AA35" s="125"/>
      <c r="AB35" s="126"/>
      <c r="AC35" s="124"/>
      <c r="AD35" s="125"/>
      <c r="AE35" s="126"/>
      <c r="AF35" s="124"/>
      <c r="AG35" s="125"/>
      <c r="AH35" s="126"/>
      <c r="AI35" s="124"/>
      <c r="AJ35" s="125"/>
      <c r="AK35" s="126"/>
      <c r="AL35" s="124"/>
      <c r="AM35" s="125"/>
      <c r="AN35" s="126"/>
      <c r="AO35" s="124"/>
      <c r="AP35" s="125"/>
      <c r="AQ35" s="126"/>
      <c r="AR35" s="124"/>
      <c r="AS35" s="125"/>
      <c r="AT35" s="126"/>
      <c r="AU35" s="124"/>
      <c r="AV35" s="125"/>
      <c r="AW35" s="126"/>
      <c r="AX35" s="124"/>
      <c r="AY35" s="125"/>
      <c r="AZ35" s="126"/>
      <c r="BA35" s="124"/>
      <c r="BB35" s="125"/>
      <c r="BC35" s="126"/>
      <c r="BD35" s="124"/>
      <c r="BE35" s="125"/>
      <c r="BF35" s="126"/>
      <c r="BG35" s="124"/>
      <c r="BH35" s="125"/>
      <c r="BI35" s="126"/>
      <c r="BJ35" s="124"/>
      <c r="BK35" s="125"/>
      <c r="BL35" s="126"/>
      <c r="BM35" s="124"/>
      <c r="BN35" s="125"/>
      <c r="BO35" s="126"/>
      <c r="BP35" s="124"/>
      <c r="BQ35" s="125"/>
      <c r="BR35" s="126"/>
      <c r="BS35" s="124"/>
      <c r="BT35" s="125"/>
      <c r="BU35" s="126"/>
      <c r="BV35" s="124"/>
      <c r="BW35" s="125"/>
      <c r="BX35" s="126"/>
      <c r="BY35" s="174">
        <f t="shared" si="4"/>
        <v>0</v>
      </c>
      <c r="BZ35" s="174" t="e">
        <f>SUM(#REF!,F35,O35,X35,AG35,AP35,AY35,BH35,BQ35)</f>
        <v>#REF!</v>
      </c>
      <c r="CA35" s="174" t="e">
        <f>SUM(#REF!,G35,P35,Y35,AH35,AQ35,AZ35,BI35,BR35)</f>
        <v>#REF!</v>
      </c>
      <c r="CB35" s="174">
        <f t="shared" si="0"/>
        <v>0</v>
      </c>
      <c r="CC35" s="174" t="e">
        <f>SUM(#REF!,I35,R35,AA35,AJ35,AS35,BB35,BK35,BT35)</f>
        <v>#REF!</v>
      </c>
      <c r="CD35" s="174" t="e">
        <f>SUM(#REF!,J35,S35,AB35,AK35,AT35,BC35,BL35,BU35)</f>
        <v>#REF!</v>
      </c>
      <c r="CE35" s="174">
        <f t="shared" si="1"/>
        <v>0</v>
      </c>
      <c r="CF35" s="174">
        <f t="shared" si="5"/>
        <v>0</v>
      </c>
      <c r="CG35" s="174">
        <f t="shared" si="5"/>
        <v>0</v>
      </c>
    </row>
    <row r="36" spans="3:85" x14ac:dyDescent="0.3">
      <c r="C36" s="42" t="str">
        <f t="shared" si="3"/>
        <v>Change Management Consultant</v>
      </c>
      <c r="D36" s="11" t="s">
        <v>117</v>
      </c>
      <c r="E36" s="124"/>
      <c r="F36" s="125"/>
      <c r="G36" s="126"/>
      <c r="H36" s="124"/>
      <c r="I36" s="125"/>
      <c r="J36" s="126"/>
      <c r="K36" s="124"/>
      <c r="L36" s="125"/>
      <c r="M36" s="126"/>
      <c r="N36" s="124"/>
      <c r="O36" s="125"/>
      <c r="P36" s="126"/>
      <c r="Q36" s="124"/>
      <c r="R36" s="125"/>
      <c r="S36" s="126"/>
      <c r="T36" s="124"/>
      <c r="U36" s="125"/>
      <c r="V36" s="126"/>
      <c r="W36" s="124"/>
      <c r="X36" s="125"/>
      <c r="Y36" s="126"/>
      <c r="Z36" s="124"/>
      <c r="AA36" s="125"/>
      <c r="AB36" s="126"/>
      <c r="AC36" s="124"/>
      <c r="AD36" s="125"/>
      <c r="AE36" s="126"/>
      <c r="AF36" s="124"/>
      <c r="AG36" s="125"/>
      <c r="AH36" s="126"/>
      <c r="AI36" s="124"/>
      <c r="AJ36" s="125"/>
      <c r="AK36" s="126"/>
      <c r="AL36" s="124"/>
      <c r="AM36" s="125"/>
      <c r="AN36" s="126"/>
      <c r="AO36" s="124"/>
      <c r="AP36" s="125"/>
      <c r="AQ36" s="126"/>
      <c r="AR36" s="124"/>
      <c r="AS36" s="125"/>
      <c r="AT36" s="126"/>
      <c r="AU36" s="124"/>
      <c r="AV36" s="125"/>
      <c r="AW36" s="126"/>
      <c r="AX36" s="124"/>
      <c r="AY36" s="125"/>
      <c r="AZ36" s="126"/>
      <c r="BA36" s="124"/>
      <c r="BB36" s="125"/>
      <c r="BC36" s="126"/>
      <c r="BD36" s="124"/>
      <c r="BE36" s="125"/>
      <c r="BF36" s="126"/>
      <c r="BG36" s="124"/>
      <c r="BH36" s="125"/>
      <c r="BI36" s="126"/>
      <c r="BJ36" s="124"/>
      <c r="BK36" s="125"/>
      <c r="BL36" s="126"/>
      <c r="BM36" s="124"/>
      <c r="BN36" s="125"/>
      <c r="BO36" s="126"/>
      <c r="BP36" s="124"/>
      <c r="BQ36" s="125"/>
      <c r="BR36" s="126"/>
      <c r="BS36" s="124"/>
      <c r="BT36" s="125"/>
      <c r="BU36" s="126"/>
      <c r="BV36" s="124"/>
      <c r="BW36" s="125"/>
      <c r="BX36" s="126"/>
      <c r="BY36" s="174">
        <f t="shared" si="4"/>
        <v>0</v>
      </c>
      <c r="BZ36" s="174" t="e">
        <f>SUM(#REF!,F36,O36,X36,AG36,AP36,AY36,BH36,BQ36)</f>
        <v>#REF!</v>
      </c>
      <c r="CA36" s="174" t="e">
        <f>SUM(#REF!,G36,P36,Y36,AH36,AQ36,AZ36,BI36,BR36)</f>
        <v>#REF!</v>
      </c>
      <c r="CB36" s="174">
        <f t="shared" si="0"/>
        <v>0</v>
      </c>
      <c r="CC36" s="174" t="e">
        <f>SUM(#REF!,I36,R36,AA36,AJ36,AS36,BB36,BK36,BT36)</f>
        <v>#REF!</v>
      </c>
      <c r="CD36" s="174" t="e">
        <f>SUM(#REF!,J36,S36,AB36,AK36,AT36,BC36,BL36,BU36)</f>
        <v>#REF!</v>
      </c>
      <c r="CE36" s="174">
        <f t="shared" si="1"/>
        <v>0</v>
      </c>
      <c r="CF36" s="174">
        <f t="shared" si="5"/>
        <v>0</v>
      </c>
      <c r="CG36" s="174">
        <f t="shared" si="5"/>
        <v>0</v>
      </c>
    </row>
    <row r="37" spans="3:85" x14ac:dyDescent="0.3">
      <c r="C37" s="42" t="str">
        <f t="shared" si="3"/>
        <v>Change Management Consultant</v>
      </c>
      <c r="D37" s="11" t="s">
        <v>177</v>
      </c>
      <c r="E37" s="124"/>
      <c r="F37" s="125"/>
      <c r="G37" s="126"/>
      <c r="H37" s="124"/>
      <c r="I37" s="125"/>
      <c r="J37" s="126"/>
      <c r="K37" s="124"/>
      <c r="L37" s="125"/>
      <c r="M37" s="126"/>
      <c r="N37" s="124"/>
      <c r="O37" s="125"/>
      <c r="P37" s="126"/>
      <c r="Q37" s="124"/>
      <c r="R37" s="125"/>
      <c r="S37" s="126"/>
      <c r="T37" s="124"/>
      <c r="U37" s="125"/>
      <c r="V37" s="126"/>
      <c r="W37" s="124"/>
      <c r="X37" s="125"/>
      <c r="Y37" s="126"/>
      <c r="Z37" s="124"/>
      <c r="AA37" s="125"/>
      <c r="AB37" s="126"/>
      <c r="AC37" s="124"/>
      <c r="AD37" s="125"/>
      <c r="AE37" s="126"/>
      <c r="AF37" s="124"/>
      <c r="AG37" s="125"/>
      <c r="AH37" s="126"/>
      <c r="AI37" s="124"/>
      <c r="AJ37" s="125"/>
      <c r="AK37" s="126"/>
      <c r="AL37" s="124"/>
      <c r="AM37" s="125"/>
      <c r="AN37" s="126"/>
      <c r="AO37" s="124"/>
      <c r="AP37" s="125"/>
      <c r="AQ37" s="126"/>
      <c r="AR37" s="124"/>
      <c r="AS37" s="125"/>
      <c r="AT37" s="126"/>
      <c r="AU37" s="124"/>
      <c r="AV37" s="125"/>
      <c r="AW37" s="126"/>
      <c r="AX37" s="124"/>
      <c r="AY37" s="125"/>
      <c r="AZ37" s="126"/>
      <c r="BA37" s="124"/>
      <c r="BB37" s="125"/>
      <c r="BC37" s="126"/>
      <c r="BD37" s="124"/>
      <c r="BE37" s="125"/>
      <c r="BF37" s="126"/>
      <c r="BG37" s="124"/>
      <c r="BH37" s="125"/>
      <c r="BI37" s="126"/>
      <c r="BJ37" s="124"/>
      <c r="BK37" s="125"/>
      <c r="BL37" s="126"/>
      <c r="BM37" s="124"/>
      <c r="BN37" s="125"/>
      <c r="BO37" s="126"/>
      <c r="BP37" s="124"/>
      <c r="BQ37" s="125"/>
      <c r="BR37" s="126"/>
      <c r="BS37" s="124"/>
      <c r="BT37" s="125"/>
      <c r="BU37" s="126"/>
      <c r="BV37" s="124"/>
      <c r="BW37" s="125"/>
      <c r="BX37" s="126"/>
      <c r="BY37" s="174">
        <f t="shared" si="4"/>
        <v>0</v>
      </c>
      <c r="BZ37" s="174" t="e">
        <f>SUM(#REF!,F37,O37,X37,AG37,AP37,AY37,BH37,BQ37)</f>
        <v>#REF!</v>
      </c>
      <c r="CA37" s="174" t="e">
        <f>SUM(#REF!,G37,P37,Y37,AH37,AQ37,AZ37,BI37,BR37)</f>
        <v>#REF!</v>
      </c>
      <c r="CB37" s="174">
        <f t="shared" si="0"/>
        <v>0</v>
      </c>
      <c r="CC37" s="174" t="e">
        <f>SUM(#REF!,I37,R37,AA37,AJ37,AS37,BB37,BK37,BT37)</f>
        <v>#REF!</v>
      </c>
      <c r="CD37" s="174" t="e">
        <f>SUM(#REF!,J37,S37,AB37,AK37,AT37,BC37,BL37,BU37)</f>
        <v>#REF!</v>
      </c>
      <c r="CE37" s="174">
        <f t="shared" si="1"/>
        <v>0</v>
      </c>
      <c r="CF37" s="174">
        <f t="shared" si="5"/>
        <v>0</v>
      </c>
      <c r="CG37" s="174">
        <f t="shared" si="5"/>
        <v>0</v>
      </c>
    </row>
    <row r="38" spans="3:85" ht="16.2" thickBot="1" x14ac:dyDescent="0.35">
      <c r="C38" s="107" t="str">
        <f t="shared" si="3"/>
        <v>Change Management Consultant</v>
      </c>
      <c r="D38" s="17" t="s">
        <v>116</v>
      </c>
      <c r="E38" s="150"/>
      <c r="F38" s="151"/>
      <c r="G38" s="152"/>
      <c r="H38" s="150"/>
      <c r="I38" s="151"/>
      <c r="J38" s="152"/>
      <c r="K38" s="150"/>
      <c r="L38" s="151"/>
      <c r="M38" s="152"/>
      <c r="N38" s="150"/>
      <c r="O38" s="151"/>
      <c r="P38" s="152"/>
      <c r="Q38" s="150"/>
      <c r="R38" s="151"/>
      <c r="S38" s="152"/>
      <c r="T38" s="150"/>
      <c r="U38" s="151"/>
      <c r="V38" s="152"/>
      <c r="W38" s="150"/>
      <c r="X38" s="151"/>
      <c r="Y38" s="152"/>
      <c r="Z38" s="150"/>
      <c r="AA38" s="151"/>
      <c r="AB38" s="152"/>
      <c r="AC38" s="150"/>
      <c r="AD38" s="151"/>
      <c r="AE38" s="152"/>
      <c r="AF38" s="150"/>
      <c r="AG38" s="151"/>
      <c r="AH38" s="152"/>
      <c r="AI38" s="150"/>
      <c r="AJ38" s="151"/>
      <c r="AK38" s="152"/>
      <c r="AL38" s="150"/>
      <c r="AM38" s="151"/>
      <c r="AN38" s="152"/>
      <c r="AO38" s="150"/>
      <c r="AP38" s="151"/>
      <c r="AQ38" s="152"/>
      <c r="AR38" s="150"/>
      <c r="AS38" s="151"/>
      <c r="AT38" s="152"/>
      <c r="AU38" s="150"/>
      <c r="AV38" s="151"/>
      <c r="AW38" s="152"/>
      <c r="AX38" s="150"/>
      <c r="AY38" s="151"/>
      <c r="AZ38" s="152"/>
      <c r="BA38" s="150"/>
      <c r="BB38" s="151"/>
      <c r="BC38" s="152"/>
      <c r="BD38" s="150"/>
      <c r="BE38" s="151"/>
      <c r="BF38" s="152"/>
      <c r="BG38" s="150"/>
      <c r="BH38" s="151"/>
      <c r="BI38" s="152"/>
      <c r="BJ38" s="150"/>
      <c r="BK38" s="151"/>
      <c r="BL38" s="152"/>
      <c r="BM38" s="150"/>
      <c r="BN38" s="151"/>
      <c r="BO38" s="152"/>
      <c r="BP38" s="150"/>
      <c r="BQ38" s="151"/>
      <c r="BR38" s="152"/>
      <c r="BS38" s="150"/>
      <c r="BT38" s="151"/>
      <c r="BU38" s="152"/>
      <c r="BV38" s="150"/>
      <c r="BW38" s="151"/>
      <c r="BX38" s="152"/>
      <c r="BY38" s="175">
        <f t="shared" si="4"/>
        <v>0</v>
      </c>
      <c r="BZ38" s="175" t="e">
        <f>SUM(#REF!,F38,O38,X38,AG38,AP38,AY38,BH38,BQ38)</f>
        <v>#REF!</v>
      </c>
      <c r="CA38" s="175" t="e">
        <f>SUM(#REF!,G38,P38,Y38,AH38,AQ38,AZ38,BI38,BR38)</f>
        <v>#REF!</v>
      </c>
      <c r="CB38" s="175">
        <f t="shared" si="0"/>
        <v>0</v>
      </c>
      <c r="CC38" s="175" t="e">
        <f>SUM(#REF!,I38,R38,AA38,AJ38,AS38,BB38,BK38,BT38)</f>
        <v>#REF!</v>
      </c>
      <c r="CD38" s="175" t="e">
        <f>SUM(#REF!,J38,S38,AB38,AK38,AT38,BC38,BL38,BU38)</f>
        <v>#REF!</v>
      </c>
      <c r="CE38" s="175">
        <f t="shared" si="1"/>
        <v>0</v>
      </c>
      <c r="CF38" s="175">
        <f t="shared" si="5"/>
        <v>0</v>
      </c>
      <c r="CG38" s="175">
        <f t="shared" si="5"/>
        <v>0</v>
      </c>
    </row>
    <row r="39" spans="3:85" x14ac:dyDescent="0.3">
      <c r="C39" s="14" t="str">
        <f>'Long Term Rates'!C15</f>
        <v>Contract Manager</v>
      </c>
      <c r="D39" s="15" t="s">
        <v>174</v>
      </c>
      <c r="E39" s="124"/>
      <c r="F39" s="125"/>
      <c r="G39" s="126"/>
      <c r="H39" s="124"/>
      <c r="I39" s="125"/>
      <c r="J39" s="126"/>
      <c r="K39" s="124"/>
      <c r="L39" s="125"/>
      <c r="M39" s="126"/>
      <c r="N39" s="124"/>
      <c r="O39" s="125"/>
      <c r="P39" s="126"/>
      <c r="Q39" s="124"/>
      <c r="R39" s="125"/>
      <c r="S39" s="126"/>
      <c r="T39" s="124"/>
      <c r="U39" s="125"/>
      <c r="V39" s="126"/>
      <c r="W39" s="124"/>
      <c r="X39" s="125"/>
      <c r="Y39" s="126"/>
      <c r="Z39" s="124"/>
      <c r="AA39" s="125"/>
      <c r="AB39" s="126"/>
      <c r="AC39" s="124"/>
      <c r="AD39" s="125"/>
      <c r="AE39" s="126"/>
      <c r="AF39" s="124"/>
      <c r="AG39" s="125"/>
      <c r="AH39" s="126"/>
      <c r="AI39" s="124"/>
      <c r="AJ39" s="125"/>
      <c r="AK39" s="126"/>
      <c r="AL39" s="124"/>
      <c r="AM39" s="125"/>
      <c r="AN39" s="126"/>
      <c r="AO39" s="124"/>
      <c r="AP39" s="125"/>
      <c r="AQ39" s="126"/>
      <c r="AR39" s="124"/>
      <c r="AS39" s="125"/>
      <c r="AT39" s="126"/>
      <c r="AU39" s="124"/>
      <c r="AV39" s="125"/>
      <c r="AW39" s="126"/>
      <c r="AX39" s="124"/>
      <c r="AY39" s="125"/>
      <c r="AZ39" s="126"/>
      <c r="BA39" s="124"/>
      <c r="BB39" s="125"/>
      <c r="BC39" s="126"/>
      <c r="BD39" s="124"/>
      <c r="BE39" s="125"/>
      <c r="BF39" s="126"/>
      <c r="BG39" s="124"/>
      <c r="BH39" s="125"/>
      <c r="BI39" s="126"/>
      <c r="BJ39" s="124"/>
      <c r="BK39" s="125"/>
      <c r="BL39" s="126"/>
      <c r="BM39" s="124"/>
      <c r="BN39" s="125"/>
      <c r="BO39" s="126"/>
      <c r="BP39" s="124"/>
      <c r="BQ39" s="125"/>
      <c r="BR39" s="126"/>
      <c r="BS39" s="124"/>
      <c r="BT39" s="125"/>
      <c r="BU39" s="126"/>
      <c r="BV39" s="124"/>
      <c r="BW39" s="125"/>
      <c r="BX39" s="126"/>
      <c r="BY39" s="176">
        <f t="shared" si="4"/>
        <v>0</v>
      </c>
      <c r="BZ39" s="176" t="e">
        <f>SUM(#REF!,F39,O39,X39,AG39,AP39,AY39,BH39,BQ39)</f>
        <v>#REF!</v>
      </c>
      <c r="CA39" s="176" t="e">
        <f>SUM(#REF!,G39,P39,Y39,AH39,AQ39,AZ39,BI39,BR39)</f>
        <v>#REF!</v>
      </c>
      <c r="CB39" s="176">
        <f t="shared" si="0"/>
        <v>0</v>
      </c>
      <c r="CC39" s="176" t="e">
        <f>SUM(#REF!,I39,R39,AA39,AJ39,AS39,BB39,BK39,BT39)</f>
        <v>#REF!</v>
      </c>
      <c r="CD39" s="176" t="e">
        <f>SUM(#REF!,J39,S39,AB39,AK39,AT39,BC39,BL39,BU39)</f>
        <v>#REF!</v>
      </c>
      <c r="CE39" s="176">
        <f t="shared" si="1"/>
        <v>0</v>
      </c>
      <c r="CF39" s="176">
        <f t="shared" si="5"/>
        <v>0</v>
      </c>
      <c r="CG39" s="176">
        <f t="shared" si="5"/>
        <v>0</v>
      </c>
    </row>
    <row r="40" spans="3:85" x14ac:dyDescent="0.3">
      <c r="C40" s="13" t="str">
        <f t="shared" si="3"/>
        <v>Contract Manager</v>
      </c>
      <c r="D40" s="11" t="s">
        <v>175</v>
      </c>
      <c r="E40" s="124"/>
      <c r="F40" s="125"/>
      <c r="G40" s="126"/>
      <c r="H40" s="124"/>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26"/>
      <c r="AI40" s="124"/>
      <c r="AJ40" s="125"/>
      <c r="AK40" s="126"/>
      <c r="AL40" s="124"/>
      <c r="AM40" s="125"/>
      <c r="AN40" s="126"/>
      <c r="AO40" s="124"/>
      <c r="AP40" s="125"/>
      <c r="AQ40" s="126"/>
      <c r="AR40" s="124"/>
      <c r="AS40" s="125"/>
      <c r="AT40" s="126"/>
      <c r="AU40" s="124"/>
      <c r="AV40" s="125"/>
      <c r="AW40" s="126"/>
      <c r="AX40" s="124"/>
      <c r="AY40" s="125"/>
      <c r="AZ40" s="126"/>
      <c r="BA40" s="124"/>
      <c r="BB40" s="125"/>
      <c r="BC40" s="126"/>
      <c r="BD40" s="124"/>
      <c r="BE40" s="125"/>
      <c r="BF40" s="126"/>
      <c r="BG40" s="124"/>
      <c r="BH40" s="125"/>
      <c r="BI40" s="126"/>
      <c r="BJ40" s="124"/>
      <c r="BK40" s="125"/>
      <c r="BL40" s="126"/>
      <c r="BM40" s="124"/>
      <c r="BN40" s="125"/>
      <c r="BO40" s="126"/>
      <c r="BP40" s="124"/>
      <c r="BQ40" s="125"/>
      <c r="BR40" s="126"/>
      <c r="BS40" s="124"/>
      <c r="BT40" s="125"/>
      <c r="BU40" s="126"/>
      <c r="BV40" s="124"/>
      <c r="BW40" s="125"/>
      <c r="BX40" s="126"/>
      <c r="BY40" s="174">
        <f t="shared" si="4"/>
        <v>0</v>
      </c>
      <c r="BZ40" s="174" t="e">
        <f>SUM(#REF!,F40,O40,X40,AG40,AP40,AY40,BH40,BQ40)</f>
        <v>#REF!</v>
      </c>
      <c r="CA40" s="174" t="e">
        <f>SUM(#REF!,G40,P40,Y40,AH40,AQ40,AZ40,BI40,BR40)</f>
        <v>#REF!</v>
      </c>
      <c r="CB40" s="174">
        <f t="shared" si="0"/>
        <v>0</v>
      </c>
      <c r="CC40" s="174" t="e">
        <f>SUM(#REF!,I40,R40,AA40,AJ40,AS40,BB40,BK40,BT40)</f>
        <v>#REF!</v>
      </c>
      <c r="CD40" s="174" t="e">
        <f>SUM(#REF!,J40,S40,AB40,AK40,AT40,BC40,BL40,BU40)</f>
        <v>#REF!</v>
      </c>
      <c r="CE40" s="174">
        <f t="shared" si="1"/>
        <v>0</v>
      </c>
      <c r="CF40" s="174">
        <f t="shared" si="5"/>
        <v>0</v>
      </c>
      <c r="CG40" s="174">
        <f t="shared" si="5"/>
        <v>0</v>
      </c>
    </row>
    <row r="41" spans="3:85" x14ac:dyDescent="0.3">
      <c r="C41" s="13" t="str">
        <f t="shared" si="3"/>
        <v>Contract Manager</v>
      </c>
      <c r="D41" s="11" t="s">
        <v>176</v>
      </c>
      <c r="E41" s="124"/>
      <c r="F41" s="125"/>
      <c r="G41" s="126"/>
      <c r="H41" s="124"/>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26"/>
      <c r="AI41" s="124"/>
      <c r="AJ41" s="125"/>
      <c r="AK41" s="126"/>
      <c r="AL41" s="124"/>
      <c r="AM41" s="125"/>
      <c r="AN41" s="126"/>
      <c r="AO41" s="124"/>
      <c r="AP41" s="125"/>
      <c r="AQ41" s="126"/>
      <c r="AR41" s="124"/>
      <c r="AS41" s="125"/>
      <c r="AT41" s="126"/>
      <c r="AU41" s="124"/>
      <c r="AV41" s="125"/>
      <c r="AW41" s="126"/>
      <c r="AX41" s="124"/>
      <c r="AY41" s="125"/>
      <c r="AZ41" s="126"/>
      <c r="BA41" s="124"/>
      <c r="BB41" s="125"/>
      <c r="BC41" s="126"/>
      <c r="BD41" s="124"/>
      <c r="BE41" s="125"/>
      <c r="BF41" s="126"/>
      <c r="BG41" s="124"/>
      <c r="BH41" s="125"/>
      <c r="BI41" s="126"/>
      <c r="BJ41" s="124"/>
      <c r="BK41" s="125"/>
      <c r="BL41" s="126"/>
      <c r="BM41" s="124"/>
      <c r="BN41" s="125"/>
      <c r="BO41" s="126"/>
      <c r="BP41" s="124"/>
      <c r="BQ41" s="125"/>
      <c r="BR41" s="126"/>
      <c r="BS41" s="124"/>
      <c r="BT41" s="125"/>
      <c r="BU41" s="126"/>
      <c r="BV41" s="124"/>
      <c r="BW41" s="125"/>
      <c r="BX41" s="126"/>
      <c r="BY41" s="174">
        <f t="shared" si="4"/>
        <v>0</v>
      </c>
      <c r="BZ41" s="174" t="e">
        <f>SUM(#REF!,F41,O41,X41,AG41,AP41,AY41,BH41,BQ41)</f>
        <v>#REF!</v>
      </c>
      <c r="CA41" s="174" t="e">
        <f>SUM(#REF!,G41,P41,Y41,AH41,AQ41,AZ41,BI41,BR41)</f>
        <v>#REF!</v>
      </c>
      <c r="CB41" s="174">
        <f t="shared" si="0"/>
        <v>0</v>
      </c>
      <c r="CC41" s="174" t="e">
        <f>SUM(#REF!,I41,R41,AA41,AJ41,AS41,BB41,BK41,BT41)</f>
        <v>#REF!</v>
      </c>
      <c r="CD41" s="174" t="e">
        <f>SUM(#REF!,J41,S41,AB41,AK41,AT41,BC41,BL41,BU41)</f>
        <v>#REF!</v>
      </c>
      <c r="CE41" s="174">
        <f t="shared" si="1"/>
        <v>0</v>
      </c>
      <c r="CF41" s="174">
        <f t="shared" si="5"/>
        <v>0</v>
      </c>
      <c r="CG41" s="174">
        <f t="shared" si="5"/>
        <v>0</v>
      </c>
    </row>
    <row r="42" spans="3:85" x14ac:dyDescent="0.3">
      <c r="C42" s="13" t="str">
        <f t="shared" si="3"/>
        <v>Contract Manager</v>
      </c>
      <c r="D42" s="11" t="s">
        <v>115</v>
      </c>
      <c r="E42" s="124"/>
      <c r="F42" s="125"/>
      <c r="G42" s="126"/>
      <c r="H42" s="124"/>
      <c r="I42" s="125"/>
      <c r="J42" s="126"/>
      <c r="K42" s="124"/>
      <c r="L42" s="125"/>
      <c r="M42" s="126"/>
      <c r="N42" s="124"/>
      <c r="O42" s="125"/>
      <c r="P42" s="126"/>
      <c r="Q42" s="124"/>
      <c r="R42" s="125"/>
      <c r="S42" s="126"/>
      <c r="T42" s="124"/>
      <c r="U42" s="125"/>
      <c r="V42" s="126"/>
      <c r="W42" s="124"/>
      <c r="X42" s="125"/>
      <c r="Y42" s="126"/>
      <c r="Z42" s="124"/>
      <c r="AA42" s="125"/>
      <c r="AB42" s="126"/>
      <c r="AC42" s="124"/>
      <c r="AD42" s="125"/>
      <c r="AE42" s="126"/>
      <c r="AF42" s="124"/>
      <c r="AG42" s="125"/>
      <c r="AH42" s="126"/>
      <c r="AI42" s="124"/>
      <c r="AJ42" s="125"/>
      <c r="AK42" s="126"/>
      <c r="AL42" s="124"/>
      <c r="AM42" s="125"/>
      <c r="AN42" s="126"/>
      <c r="AO42" s="124"/>
      <c r="AP42" s="125"/>
      <c r="AQ42" s="126"/>
      <c r="AR42" s="124"/>
      <c r="AS42" s="125"/>
      <c r="AT42" s="126"/>
      <c r="AU42" s="124"/>
      <c r="AV42" s="125"/>
      <c r="AW42" s="126"/>
      <c r="AX42" s="124"/>
      <c r="AY42" s="125"/>
      <c r="AZ42" s="126"/>
      <c r="BA42" s="124"/>
      <c r="BB42" s="125"/>
      <c r="BC42" s="126"/>
      <c r="BD42" s="124"/>
      <c r="BE42" s="125"/>
      <c r="BF42" s="126"/>
      <c r="BG42" s="124"/>
      <c r="BH42" s="125"/>
      <c r="BI42" s="126"/>
      <c r="BJ42" s="124"/>
      <c r="BK42" s="125"/>
      <c r="BL42" s="126"/>
      <c r="BM42" s="124"/>
      <c r="BN42" s="125"/>
      <c r="BO42" s="126"/>
      <c r="BP42" s="124"/>
      <c r="BQ42" s="125"/>
      <c r="BR42" s="126"/>
      <c r="BS42" s="124"/>
      <c r="BT42" s="125"/>
      <c r="BU42" s="126"/>
      <c r="BV42" s="124"/>
      <c r="BW42" s="125"/>
      <c r="BX42" s="126"/>
      <c r="BY42" s="174">
        <f t="shared" si="4"/>
        <v>0</v>
      </c>
      <c r="BZ42" s="174" t="e">
        <f>SUM(#REF!,F42,O42,X42,AG42,AP42,AY42,BH42,BQ42)</f>
        <v>#REF!</v>
      </c>
      <c r="CA42" s="174" t="e">
        <f>SUM(#REF!,G42,P42,Y42,AH42,AQ42,AZ42,BI42,BR42)</f>
        <v>#REF!</v>
      </c>
      <c r="CB42" s="174">
        <f t="shared" si="0"/>
        <v>0</v>
      </c>
      <c r="CC42" s="174" t="e">
        <f>SUM(#REF!,I42,R42,AA42,AJ42,AS42,BB42,BK42,BT42)</f>
        <v>#REF!</v>
      </c>
      <c r="CD42" s="174" t="e">
        <f>SUM(#REF!,J42,S42,AB42,AK42,AT42,BC42,BL42,BU42)</f>
        <v>#REF!</v>
      </c>
      <c r="CE42" s="174">
        <f t="shared" si="1"/>
        <v>0</v>
      </c>
      <c r="CF42" s="174">
        <f t="shared" si="5"/>
        <v>0</v>
      </c>
      <c r="CG42" s="174">
        <f t="shared" si="5"/>
        <v>0</v>
      </c>
    </row>
    <row r="43" spans="3:85" x14ac:dyDescent="0.3">
      <c r="C43" s="13" t="str">
        <f t="shared" si="3"/>
        <v>Contract Manager</v>
      </c>
      <c r="D43" s="11" t="s">
        <v>117</v>
      </c>
      <c r="E43" s="124"/>
      <c r="F43" s="125"/>
      <c r="G43" s="126"/>
      <c r="H43" s="124"/>
      <c r="I43" s="125"/>
      <c r="J43" s="126"/>
      <c r="K43" s="124"/>
      <c r="L43" s="125"/>
      <c r="M43" s="126"/>
      <c r="N43" s="124"/>
      <c r="O43" s="125"/>
      <c r="P43" s="126"/>
      <c r="Q43" s="124"/>
      <c r="R43" s="125"/>
      <c r="S43" s="126"/>
      <c r="T43" s="124"/>
      <c r="U43" s="125"/>
      <c r="V43" s="126"/>
      <c r="W43" s="124"/>
      <c r="X43" s="125"/>
      <c r="Y43" s="126"/>
      <c r="Z43" s="124"/>
      <c r="AA43" s="125"/>
      <c r="AB43" s="126"/>
      <c r="AC43" s="124"/>
      <c r="AD43" s="125"/>
      <c r="AE43" s="126"/>
      <c r="AF43" s="124"/>
      <c r="AG43" s="125"/>
      <c r="AH43" s="126"/>
      <c r="AI43" s="124"/>
      <c r="AJ43" s="125"/>
      <c r="AK43" s="126"/>
      <c r="AL43" s="124"/>
      <c r="AM43" s="125"/>
      <c r="AN43" s="126"/>
      <c r="AO43" s="124"/>
      <c r="AP43" s="125"/>
      <c r="AQ43" s="126"/>
      <c r="AR43" s="124"/>
      <c r="AS43" s="125"/>
      <c r="AT43" s="126"/>
      <c r="AU43" s="124"/>
      <c r="AV43" s="125"/>
      <c r="AW43" s="126"/>
      <c r="AX43" s="124"/>
      <c r="AY43" s="125"/>
      <c r="AZ43" s="126"/>
      <c r="BA43" s="124"/>
      <c r="BB43" s="125"/>
      <c r="BC43" s="126"/>
      <c r="BD43" s="124"/>
      <c r="BE43" s="125"/>
      <c r="BF43" s="126"/>
      <c r="BG43" s="124"/>
      <c r="BH43" s="125"/>
      <c r="BI43" s="126"/>
      <c r="BJ43" s="124"/>
      <c r="BK43" s="125"/>
      <c r="BL43" s="126"/>
      <c r="BM43" s="124"/>
      <c r="BN43" s="125"/>
      <c r="BO43" s="126"/>
      <c r="BP43" s="124"/>
      <c r="BQ43" s="125"/>
      <c r="BR43" s="126"/>
      <c r="BS43" s="124"/>
      <c r="BT43" s="125"/>
      <c r="BU43" s="126"/>
      <c r="BV43" s="124"/>
      <c r="BW43" s="125"/>
      <c r="BX43" s="126"/>
      <c r="BY43" s="174">
        <f t="shared" si="4"/>
        <v>0</v>
      </c>
      <c r="BZ43" s="174" t="e">
        <f>SUM(#REF!,F43,O43,X43,AG43,AP43,AY43,BH43,BQ43)</f>
        <v>#REF!</v>
      </c>
      <c r="CA43" s="174" t="e">
        <f>SUM(#REF!,G43,P43,Y43,AH43,AQ43,AZ43,BI43,BR43)</f>
        <v>#REF!</v>
      </c>
      <c r="CB43" s="174">
        <f t="shared" si="0"/>
        <v>0</v>
      </c>
      <c r="CC43" s="174" t="e">
        <f>SUM(#REF!,I43,R43,AA43,AJ43,AS43,BB43,BK43,BT43)</f>
        <v>#REF!</v>
      </c>
      <c r="CD43" s="174" t="e">
        <f>SUM(#REF!,J43,S43,AB43,AK43,AT43,BC43,BL43,BU43)</f>
        <v>#REF!</v>
      </c>
      <c r="CE43" s="174">
        <f t="shared" si="1"/>
        <v>0</v>
      </c>
      <c r="CF43" s="174">
        <f t="shared" si="5"/>
        <v>0</v>
      </c>
      <c r="CG43" s="174">
        <f t="shared" si="5"/>
        <v>0</v>
      </c>
    </row>
    <row r="44" spans="3:85" x14ac:dyDescent="0.3">
      <c r="C44" s="13" t="str">
        <f t="shared" si="3"/>
        <v>Contract Manager</v>
      </c>
      <c r="D44" s="11" t="s">
        <v>177</v>
      </c>
      <c r="E44" s="124"/>
      <c r="F44" s="125"/>
      <c r="G44" s="126"/>
      <c r="H44" s="124"/>
      <c r="I44" s="125"/>
      <c r="J44" s="126"/>
      <c r="K44" s="124"/>
      <c r="L44" s="125"/>
      <c r="M44" s="126"/>
      <c r="N44" s="124"/>
      <c r="O44" s="125"/>
      <c r="P44" s="126"/>
      <c r="Q44" s="124"/>
      <c r="R44" s="125"/>
      <c r="S44" s="126"/>
      <c r="T44" s="124"/>
      <c r="U44" s="125"/>
      <c r="V44" s="126"/>
      <c r="W44" s="124"/>
      <c r="X44" s="125"/>
      <c r="Y44" s="126"/>
      <c r="Z44" s="124"/>
      <c r="AA44" s="125"/>
      <c r="AB44" s="126"/>
      <c r="AC44" s="124"/>
      <c r="AD44" s="125"/>
      <c r="AE44" s="126"/>
      <c r="AF44" s="124"/>
      <c r="AG44" s="125"/>
      <c r="AH44" s="126"/>
      <c r="AI44" s="124"/>
      <c r="AJ44" s="125"/>
      <c r="AK44" s="126"/>
      <c r="AL44" s="124"/>
      <c r="AM44" s="125"/>
      <c r="AN44" s="126"/>
      <c r="AO44" s="124"/>
      <c r="AP44" s="125"/>
      <c r="AQ44" s="126"/>
      <c r="AR44" s="124"/>
      <c r="AS44" s="125"/>
      <c r="AT44" s="126"/>
      <c r="AU44" s="124"/>
      <c r="AV44" s="125"/>
      <c r="AW44" s="126"/>
      <c r="AX44" s="124"/>
      <c r="AY44" s="125"/>
      <c r="AZ44" s="126"/>
      <c r="BA44" s="124"/>
      <c r="BB44" s="125"/>
      <c r="BC44" s="126"/>
      <c r="BD44" s="124"/>
      <c r="BE44" s="125"/>
      <c r="BF44" s="126"/>
      <c r="BG44" s="124"/>
      <c r="BH44" s="125"/>
      <c r="BI44" s="126"/>
      <c r="BJ44" s="124"/>
      <c r="BK44" s="125"/>
      <c r="BL44" s="126"/>
      <c r="BM44" s="124"/>
      <c r="BN44" s="125"/>
      <c r="BO44" s="126"/>
      <c r="BP44" s="124"/>
      <c r="BQ44" s="125"/>
      <c r="BR44" s="126"/>
      <c r="BS44" s="124"/>
      <c r="BT44" s="125"/>
      <c r="BU44" s="126"/>
      <c r="BV44" s="124"/>
      <c r="BW44" s="125"/>
      <c r="BX44" s="126"/>
      <c r="BY44" s="174">
        <f t="shared" si="4"/>
        <v>0</v>
      </c>
      <c r="BZ44" s="174" t="e">
        <f>SUM(#REF!,F44,O44,X44,AG44,AP44,AY44,BH44,BQ44)</f>
        <v>#REF!</v>
      </c>
      <c r="CA44" s="174" t="e">
        <f>SUM(#REF!,G44,P44,Y44,AH44,AQ44,AZ44,BI44,BR44)</f>
        <v>#REF!</v>
      </c>
      <c r="CB44" s="174">
        <f t="shared" si="0"/>
        <v>0</v>
      </c>
      <c r="CC44" s="174" t="e">
        <f>SUM(#REF!,I44,R44,AA44,AJ44,AS44,BB44,BK44,BT44)</f>
        <v>#REF!</v>
      </c>
      <c r="CD44" s="174" t="e">
        <f>SUM(#REF!,J44,S44,AB44,AK44,AT44,BC44,BL44,BU44)</f>
        <v>#REF!</v>
      </c>
      <c r="CE44" s="174">
        <f t="shared" si="1"/>
        <v>0</v>
      </c>
      <c r="CF44" s="174">
        <f t="shared" si="5"/>
        <v>0</v>
      </c>
      <c r="CG44" s="174">
        <f t="shared" si="5"/>
        <v>0</v>
      </c>
    </row>
    <row r="45" spans="3:85" ht="16.2" thickBot="1" x14ac:dyDescent="0.35">
      <c r="C45" s="16" t="str">
        <f t="shared" si="3"/>
        <v>Contract Manager</v>
      </c>
      <c r="D45" s="17" t="s">
        <v>116</v>
      </c>
      <c r="E45" s="150"/>
      <c r="F45" s="151"/>
      <c r="G45" s="152"/>
      <c r="H45" s="150"/>
      <c r="I45" s="151"/>
      <c r="J45" s="152"/>
      <c r="K45" s="150"/>
      <c r="L45" s="151"/>
      <c r="M45" s="152"/>
      <c r="N45" s="150"/>
      <c r="O45" s="151"/>
      <c r="P45" s="152"/>
      <c r="Q45" s="150"/>
      <c r="R45" s="151"/>
      <c r="S45" s="152"/>
      <c r="T45" s="150"/>
      <c r="U45" s="151"/>
      <c r="V45" s="152"/>
      <c r="W45" s="150"/>
      <c r="X45" s="151"/>
      <c r="Y45" s="152"/>
      <c r="Z45" s="150"/>
      <c r="AA45" s="151"/>
      <c r="AB45" s="152"/>
      <c r="AC45" s="150"/>
      <c r="AD45" s="151"/>
      <c r="AE45" s="152"/>
      <c r="AF45" s="150"/>
      <c r="AG45" s="151"/>
      <c r="AH45" s="152"/>
      <c r="AI45" s="150"/>
      <c r="AJ45" s="151"/>
      <c r="AK45" s="152"/>
      <c r="AL45" s="150"/>
      <c r="AM45" s="151"/>
      <c r="AN45" s="152"/>
      <c r="AO45" s="150"/>
      <c r="AP45" s="151"/>
      <c r="AQ45" s="152"/>
      <c r="AR45" s="150"/>
      <c r="AS45" s="151"/>
      <c r="AT45" s="152"/>
      <c r="AU45" s="150"/>
      <c r="AV45" s="151"/>
      <c r="AW45" s="152"/>
      <c r="AX45" s="150"/>
      <c r="AY45" s="151"/>
      <c r="AZ45" s="152"/>
      <c r="BA45" s="150"/>
      <c r="BB45" s="151"/>
      <c r="BC45" s="152"/>
      <c r="BD45" s="150"/>
      <c r="BE45" s="151"/>
      <c r="BF45" s="152"/>
      <c r="BG45" s="150"/>
      <c r="BH45" s="151"/>
      <c r="BI45" s="152"/>
      <c r="BJ45" s="150"/>
      <c r="BK45" s="151"/>
      <c r="BL45" s="152"/>
      <c r="BM45" s="150"/>
      <c r="BN45" s="151"/>
      <c r="BO45" s="152"/>
      <c r="BP45" s="150"/>
      <c r="BQ45" s="151"/>
      <c r="BR45" s="152"/>
      <c r="BS45" s="150"/>
      <c r="BT45" s="151"/>
      <c r="BU45" s="152"/>
      <c r="BV45" s="150"/>
      <c r="BW45" s="151"/>
      <c r="BX45" s="152"/>
      <c r="BY45" s="175">
        <f t="shared" si="4"/>
        <v>0</v>
      </c>
      <c r="BZ45" s="175" t="e">
        <f>SUM(#REF!,F45,O45,X45,AG45,AP45,AY45,BH45,BQ45)</f>
        <v>#REF!</v>
      </c>
      <c r="CA45" s="175" t="e">
        <f>SUM(#REF!,G45,P45,Y45,AH45,AQ45,AZ45,BI45,BR45)</f>
        <v>#REF!</v>
      </c>
      <c r="CB45" s="175">
        <f t="shared" si="0"/>
        <v>0</v>
      </c>
      <c r="CC45" s="175" t="e">
        <f>SUM(#REF!,I45,R45,AA45,AJ45,AS45,BB45,BK45,BT45)</f>
        <v>#REF!</v>
      </c>
      <c r="CD45" s="175" t="e">
        <f>SUM(#REF!,J45,S45,AB45,AK45,AT45,BC45,BL45,BU45)</f>
        <v>#REF!</v>
      </c>
      <c r="CE45" s="175">
        <f t="shared" si="1"/>
        <v>0</v>
      </c>
      <c r="CF45" s="175">
        <f t="shared" si="5"/>
        <v>0</v>
      </c>
      <c r="CG45" s="175">
        <f t="shared" si="5"/>
        <v>0</v>
      </c>
    </row>
    <row r="46" spans="3:85" x14ac:dyDescent="0.3">
      <c r="C46" s="14" t="str">
        <f>'Long Term Rates'!C16</f>
        <v>Data Steward</v>
      </c>
      <c r="D46" s="15" t="s">
        <v>174</v>
      </c>
      <c r="E46" s="124"/>
      <c r="F46" s="125"/>
      <c r="G46" s="126"/>
      <c r="H46" s="124"/>
      <c r="I46" s="125"/>
      <c r="J46" s="126"/>
      <c r="K46" s="124"/>
      <c r="L46" s="125"/>
      <c r="M46" s="126"/>
      <c r="N46" s="124"/>
      <c r="O46" s="125"/>
      <c r="P46" s="126"/>
      <c r="Q46" s="124"/>
      <c r="R46" s="125"/>
      <c r="S46" s="126"/>
      <c r="T46" s="124"/>
      <c r="U46" s="125"/>
      <c r="V46" s="126"/>
      <c r="W46" s="124"/>
      <c r="X46" s="125"/>
      <c r="Y46" s="126"/>
      <c r="Z46" s="124"/>
      <c r="AA46" s="125"/>
      <c r="AB46" s="126"/>
      <c r="AC46" s="124"/>
      <c r="AD46" s="125"/>
      <c r="AE46" s="126"/>
      <c r="AF46" s="124"/>
      <c r="AG46" s="125"/>
      <c r="AH46" s="126"/>
      <c r="AI46" s="124"/>
      <c r="AJ46" s="125"/>
      <c r="AK46" s="126"/>
      <c r="AL46" s="124"/>
      <c r="AM46" s="125"/>
      <c r="AN46" s="126"/>
      <c r="AO46" s="124"/>
      <c r="AP46" s="125"/>
      <c r="AQ46" s="126"/>
      <c r="AR46" s="124"/>
      <c r="AS46" s="125"/>
      <c r="AT46" s="126"/>
      <c r="AU46" s="124"/>
      <c r="AV46" s="125"/>
      <c r="AW46" s="126"/>
      <c r="AX46" s="124"/>
      <c r="AY46" s="125"/>
      <c r="AZ46" s="126"/>
      <c r="BA46" s="124"/>
      <c r="BB46" s="125"/>
      <c r="BC46" s="126"/>
      <c r="BD46" s="124"/>
      <c r="BE46" s="125"/>
      <c r="BF46" s="126"/>
      <c r="BG46" s="124"/>
      <c r="BH46" s="125"/>
      <c r="BI46" s="126"/>
      <c r="BJ46" s="124"/>
      <c r="BK46" s="125"/>
      <c r="BL46" s="126"/>
      <c r="BM46" s="124"/>
      <c r="BN46" s="125"/>
      <c r="BO46" s="126"/>
      <c r="BP46" s="124"/>
      <c r="BQ46" s="125"/>
      <c r="BR46" s="126"/>
      <c r="BS46" s="124"/>
      <c r="BT46" s="125"/>
      <c r="BU46" s="126"/>
      <c r="BV46" s="124"/>
      <c r="BW46" s="125"/>
      <c r="BX46" s="126"/>
      <c r="BY46" s="176">
        <f t="shared" si="4"/>
        <v>0</v>
      </c>
      <c r="BZ46" s="176" t="e">
        <f>SUM(#REF!,F46,O46,X46,AG46,AP46,AY46,BH46,BQ46)</f>
        <v>#REF!</v>
      </c>
      <c r="CA46" s="176" t="e">
        <f>SUM(#REF!,G46,P46,Y46,AH46,AQ46,AZ46,BI46,BR46)</f>
        <v>#REF!</v>
      </c>
      <c r="CB46" s="176">
        <f t="shared" si="0"/>
        <v>0</v>
      </c>
      <c r="CC46" s="176" t="e">
        <f>SUM(#REF!,I46,R46,AA46,AJ46,AS46,BB46,BK46,BT46)</f>
        <v>#REF!</v>
      </c>
      <c r="CD46" s="176" t="e">
        <f>SUM(#REF!,J46,S46,AB46,AK46,AT46,BC46,BL46,BU46)</f>
        <v>#REF!</v>
      </c>
      <c r="CE46" s="176">
        <f t="shared" si="1"/>
        <v>0</v>
      </c>
      <c r="CF46" s="176">
        <f t="shared" si="5"/>
        <v>0</v>
      </c>
      <c r="CG46" s="176">
        <f t="shared" si="5"/>
        <v>0</v>
      </c>
    </row>
    <row r="47" spans="3:85" x14ac:dyDescent="0.3">
      <c r="C47" s="13" t="str">
        <f t="shared" si="3"/>
        <v>Data Steward</v>
      </c>
      <c r="D47" s="11" t="s">
        <v>175</v>
      </c>
      <c r="E47" s="124"/>
      <c r="F47" s="125"/>
      <c r="G47" s="126"/>
      <c r="H47" s="124"/>
      <c r="I47" s="125"/>
      <c r="J47" s="126"/>
      <c r="K47" s="124"/>
      <c r="L47" s="125"/>
      <c r="M47" s="126"/>
      <c r="N47" s="124"/>
      <c r="O47" s="125"/>
      <c r="P47" s="126"/>
      <c r="Q47" s="124"/>
      <c r="R47" s="125"/>
      <c r="S47" s="126"/>
      <c r="T47" s="124"/>
      <c r="U47" s="125"/>
      <c r="V47" s="126"/>
      <c r="W47" s="124"/>
      <c r="X47" s="125"/>
      <c r="Y47" s="126"/>
      <c r="Z47" s="124"/>
      <c r="AA47" s="125"/>
      <c r="AB47" s="126"/>
      <c r="AC47" s="124"/>
      <c r="AD47" s="125"/>
      <c r="AE47" s="126"/>
      <c r="AF47" s="124"/>
      <c r="AG47" s="125"/>
      <c r="AH47" s="126"/>
      <c r="AI47" s="124"/>
      <c r="AJ47" s="125"/>
      <c r="AK47" s="126"/>
      <c r="AL47" s="124"/>
      <c r="AM47" s="125"/>
      <c r="AN47" s="126"/>
      <c r="AO47" s="124"/>
      <c r="AP47" s="125"/>
      <c r="AQ47" s="126"/>
      <c r="AR47" s="124"/>
      <c r="AS47" s="125"/>
      <c r="AT47" s="126"/>
      <c r="AU47" s="124"/>
      <c r="AV47" s="125"/>
      <c r="AW47" s="126"/>
      <c r="AX47" s="124"/>
      <c r="AY47" s="125"/>
      <c r="AZ47" s="126"/>
      <c r="BA47" s="124"/>
      <c r="BB47" s="125"/>
      <c r="BC47" s="126"/>
      <c r="BD47" s="124"/>
      <c r="BE47" s="125"/>
      <c r="BF47" s="126"/>
      <c r="BG47" s="124"/>
      <c r="BH47" s="125"/>
      <c r="BI47" s="126"/>
      <c r="BJ47" s="124"/>
      <c r="BK47" s="125"/>
      <c r="BL47" s="126"/>
      <c r="BM47" s="124"/>
      <c r="BN47" s="125"/>
      <c r="BO47" s="126"/>
      <c r="BP47" s="124"/>
      <c r="BQ47" s="125"/>
      <c r="BR47" s="126"/>
      <c r="BS47" s="124"/>
      <c r="BT47" s="125"/>
      <c r="BU47" s="126"/>
      <c r="BV47" s="124"/>
      <c r="BW47" s="125"/>
      <c r="BX47" s="126"/>
      <c r="BY47" s="174">
        <f t="shared" si="4"/>
        <v>0</v>
      </c>
      <c r="BZ47" s="174" t="e">
        <f>SUM(#REF!,F47,O47,X47,AG47,AP47,AY47,BH47,BQ47)</f>
        <v>#REF!</v>
      </c>
      <c r="CA47" s="174" t="e">
        <f>SUM(#REF!,G47,P47,Y47,AH47,AQ47,AZ47,BI47,BR47)</f>
        <v>#REF!</v>
      </c>
      <c r="CB47" s="174">
        <f t="shared" si="0"/>
        <v>0</v>
      </c>
      <c r="CC47" s="174" t="e">
        <f>SUM(#REF!,I47,R47,AA47,AJ47,AS47,BB47,BK47,BT47)</f>
        <v>#REF!</v>
      </c>
      <c r="CD47" s="174" t="e">
        <f>SUM(#REF!,J47,S47,AB47,AK47,AT47,BC47,BL47,BU47)</f>
        <v>#REF!</v>
      </c>
      <c r="CE47" s="174">
        <f t="shared" si="1"/>
        <v>0</v>
      </c>
      <c r="CF47" s="174">
        <f t="shared" si="5"/>
        <v>0</v>
      </c>
      <c r="CG47" s="174">
        <f t="shared" si="5"/>
        <v>0</v>
      </c>
    </row>
    <row r="48" spans="3:85" x14ac:dyDescent="0.3">
      <c r="C48" s="13" t="str">
        <f t="shared" si="3"/>
        <v>Data Steward</v>
      </c>
      <c r="D48" s="11" t="s">
        <v>176</v>
      </c>
      <c r="E48" s="124"/>
      <c r="F48" s="125"/>
      <c r="G48" s="126"/>
      <c r="H48" s="124"/>
      <c r="I48" s="125"/>
      <c r="J48" s="126"/>
      <c r="K48" s="124"/>
      <c r="L48" s="125"/>
      <c r="M48" s="126"/>
      <c r="N48" s="124"/>
      <c r="O48" s="125"/>
      <c r="P48" s="126"/>
      <c r="Q48" s="124"/>
      <c r="R48" s="125"/>
      <c r="S48" s="126"/>
      <c r="T48" s="124"/>
      <c r="U48" s="125"/>
      <c r="V48" s="126"/>
      <c r="W48" s="124"/>
      <c r="X48" s="125"/>
      <c r="Y48" s="126"/>
      <c r="Z48" s="124"/>
      <c r="AA48" s="125"/>
      <c r="AB48" s="126"/>
      <c r="AC48" s="124"/>
      <c r="AD48" s="125"/>
      <c r="AE48" s="126"/>
      <c r="AF48" s="124"/>
      <c r="AG48" s="125"/>
      <c r="AH48" s="126"/>
      <c r="AI48" s="124"/>
      <c r="AJ48" s="125"/>
      <c r="AK48" s="126"/>
      <c r="AL48" s="124"/>
      <c r="AM48" s="125"/>
      <c r="AN48" s="126"/>
      <c r="AO48" s="124"/>
      <c r="AP48" s="125"/>
      <c r="AQ48" s="126"/>
      <c r="AR48" s="124"/>
      <c r="AS48" s="125"/>
      <c r="AT48" s="126"/>
      <c r="AU48" s="124"/>
      <c r="AV48" s="125"/>
      <c r="AW48" s="126"/>
      <c r="AX48" s="124"/>
      <c r="AY48" s="125"/>
      <c r="AZ48" s="126"/>
      <c r="BA48" s="124"/>
      <c r="BB48" s="125"/>
      <c r="BC48" s="126"/>
      <c r="BD48" s="124"/>
      <c r="BE48" s="125"/>
      <c r="BF48" s="126"/>
      <c r="BG48" s="124"/>
      <c r="BH48" s="125"/>
      <c r="BI48" s="126"/>
      <c r="BJ48" s="124"/>
      <c r="BK48" s="125"/>
      <c r="BL48" s="126"/>
      <c r="BM48" s="124"/>
      <c r="BN48" s="125"/>
      <c r="BO48" s="126"/>
      <c r="BP48" s="124"/>
      <c r="BQ48" s="125"/>
      <c r="BR48" s="126"/>
      <c r="BS48" s="124"/>
      <c r="BT48" s="125"/>
      <c r="BU48" s="126"/>
      <c r="BV48" s="124"/>
      <c r="BW48" s="125"/>
      <c r="BX48" s="126"/>
      <c r="BY48" s="174">
        <f t="shared" si="4"/>
        <v>0</v>
      </c>
      <c r="BZ48" s="174" t="e">
        <f>SUM(#REF!,F48,O48,X48,AG48,AP48,AY48,BH48,BQ48)</f>
        <v>#REF!</v>
      </c>
      <c r="CA48" s="174" t="e">
        <f>SUM(#REF!,G48,P48,Y48,AH48,AQ48,AZ48,BI48,BR48)</f>
        <v>#REF!</v>
      </c>
      <c r="CB48" s="174">
        <f t="shared" si="0"/>
        <v>0</v>
      </c>
      <c r="CC48" s="174" t="e">
        <f>SUM(#REF!,I48,R48,AA48,AJ48,AS48,BB48,BK48,BT48)</f>
        <v>#REF!</v>
      </c>
      <c r="CD48" s="174" t="e">
        <f>SUM(#REF!,J48,S48,AB48,AK48,AT48,BC48,BL48,BU48)</f>
        <v>#REF!</v>
      </c>
      <c r="CE48" s="174">
        <f t="shared" si="1"/>
        <v>0</v>
      </c>
      <c r="CF48" s="174">
        <f t="shared" si="5"/>
        <v>0</v>
      </c>
      <c r="CG48" s="174">
        <f t="shared" si="5"/>
        <v>0</v>
      </c>
    </row>
    <row r="49" spans="3:85" x14ac:dyDescent="0.3">
      <c r="C49" s="13" t="str">
        <f t="shared" si="3"/>
        <v>Data Steward</v>
      </c>
      <c r="D49" s="11" t="s">
        <v>115</v>
      </c>
      <c r="E49" s="124"/>
      <c r="F49" s="125"/>
      <c r="G49" s="126"/>
      <c r="H49" s="124"/>
      <c r="I49" s="125"/>
      <c r="J49" s="126"/>
      <c r="K49" s="124"/>
      <c r="L49" s="125"/>
      <c r="M49" s="126"/>
      <c r="N49" s="124"/>
      <c r="O49" s="125"/>
      <c r="P49" s="126"/>
      <c r="Q49" s="124"/>
      <c r="R49" s="125"/>
      <c r="S49" s="126"/>
      <c r="T49" s="124"/>
      <c r="U49" s="125"/>
      <c r="V49" s="126"/>
      <c r="W49" s="124"/>
      <c r="X49" s="125"/>
      <c r="Y49" s="126"/>
      <c r="Z49" s="124"/>
      <c r="AA49" s="125"/>
      <c r="AB49" s="126"/>
      <c r="AC49" s="124"/>
      <c r="AD49" s="125"/>
      <c r="AE49" s="126"/>
      <c r="AF49" s="124"/>
      <c r="AG49" s="125"/>
      <c r="AH49" s="126"/>
      <c r="AI49" s="124"/>
      <c r="AJ49" s="125"/>
      <c r="AK49" s="126"/>
      <c r="AL49" s="124"/>
      <c r="AM49" s="125"/>
      <c r="AN49" s="126"/>
      <c r="AO49" s="124"/>
      <c r="AP49" s="125"/>
      <c r="AQ49" s="126"/>
      <c r="AR49" s="124"/>
      <c r="AS49" s="125"/>
      <c r="AT49" s="126"/>
      <c r="AU49" s="124"/>
      <c r="AV49" s="125"/>
      <c r="AW49" s="126"/>
      <c r="AX49" s="124"/>
      <c r="AY49" s="125"/>
      <c r="AZ49" s="126"/>
      <c r="BA49" s="124"/>
      <c r="BB49" s="125"/>
      <c r="BC49" s="126"/>
      <c r="BD49" s="124"/>
      <c r="BE49" s="125"/>
      <c r="BF49" s="126"/>
      <c r="BG49" s="124"/>
      <c r="BH49" s="125"/>
      <c r="BI49" s="126"/>
      <c r="BJ49" s="124"/>
      <c r="BK49" s="125"/>
      <c r="BL49" s="126"/>
      <c r="BM49" s="124"/>
      <c r="BN49" s="125"/>
      <c r="BO49" s="126"/>
      <c r="BP49" s="124"/>
      <c r="BQ49" s="125"/>
      <c r="BR49" s="126"/>
      <c r="BS49" s="124"/>
      <c r="BT49" s="125"/>
      <c r="BU49" s="126"/>
      <c r="BV49" s="124"/>
      <c r="BW49" s="125"/>
      <c r="BX49" s="126"/>
      <c r="BY49" s="174">
        <f t="shared" si="4"/>
        <v>0</v>
      </c>
      <c r="BZ49" s="174" t="e">
        <f>SUM(#REF!,F49,O49,X49,AG49,AP49,AY49,BH49,BQ49)</f>
        <v>#REF!</v>
      </c>
      <c r="CA49" s="174" t="e">
        <f>SUM(#REF!,G49,P49,Y49,AH49,AQ49,AZ49,BI49,BR49)</f>
        <v>#REF!</v>
      </c>
      <c r="CB49" s="174">
        <f t="shared" si="0"/>
        <v>0</v>
      </c>
      <c r="CC49" s="174" t="e">
        <f>SUM(#REF!,I49,R49,AA49,AJ49,AS49,BB49,BK49,BT49)</f>
        <v>#REF!</v>
      </c>
      <c r="CD49" s="174" t="e">
        <f>SUM(#REF!,J49,S49,AB49,AK49,AT49,BC49,BL49,BU49)</f>
        <v>#REF!</v>
      </c>
      <c r="CE49" s="174">
        <f t="shared" si="1"/>
        <v>0</v>
      </c>
      <c r="CF49" s="174">
        <f t="shared" si="5"/>
        <v>0</v>
      </c>
      <c r="CG49" s="174">
        <f t="shared" si="5"/>
        <v>0</v>
      </c>
    </row>
    <row r="50" spans="3:85" x14ac:dyDescent="0.3">
      <c r="C50" s="13" t="str">
        <f t="shared" si="3"/>
        <v>Data Steward</v>
      </c>
      <c r="D50" s="11" t="s">
        <v>117</v>
      </c>
      <c r="E50" s="124"/>
      <c r="F50" s="125"/>
      <c r="G50" s="126"/>
      <c r="H50" s="124"/>
      <c r="I50" s="125"/>
      <c r="J50" s="126"/>
      <c r="K50" s="124"/>
      <c r="L50" s="125"/>
      <c r="M50" s="126"/>
      <c r="N50" s="124"/>
      <c r="O50" s="125"/>
      <c r="P50" s="126"/>
      <c r="Q50" s="124"/>
      <c r="R50" s="125"/>
      <c r="S50" s="126"/>
      <c r="T50" s="124"/>
      <c r="U50" s="125"/>
      <c r="V50" s="126"/>
      <c r="W50" s="124"/>
      <c r="X50" s="125"/>
      <c r="Y50" s="126"/>
      <c r="Z50" s="124"/>
      <c r="AA50" s="125"/>
      <c r="AB50" s="126"/>
      <c r="AC50" s="124"/>
      <c r="AD50" s="125"/>
      <c r="AE50" s="126"/>
      <c r="AF50" s="124"/>
      <c r="AG50" s="125"/>
      <c r="AH50" s="126"/>
      <c r="AI50" s="124"/>
      <c r="AJ50" s="125"/>
      <c r="AK50" s="126"/>
      <c r="AL50" s="124"/>
      <c r="AM50" s="125"/>
      <c r="AN50" s="126"/>
      <c r="AO50" s="124"/>
      <c r="AP50" s="125"/>
      <c r="AQ50" s="126"/>
      <c r="AR50" s="124"/>
      <c r="AS50" s="125"/>
      <c r="AT50" s="126"/>
      <c r="AU50" s="124"/>
      <c r="AV50" s="125"/>
      <c r="AW50" s="126"/>
      <c r="AX50" s="124"/>
      <c r="AY50" s="125"/>
      <c r="AZ50" s="126"/>
      <c r="BA50" s="124"/>
      <c r="BB50" s="125"/>
      <c r="BC50" s="126"/>
      <c r="BD50" s="124"/>
      <c r="BE50" s="125"/>
      <c r="BF50" s="126"/>
      <c r="BG50" s="124"/>
      <c r="BH50" s="125"/>
      <c r="BI50" s="126"/>
      <c r="BJ50" s="124"/>
      <c r="BK50" s="125"/>
      <c r="BL50" s="126"/>
      <c r="BM50" s="124"/>
      <c r="BN50" s="125"/>
      <c r="BO50" s="126"/>
      <c r="BP50" s="124"/>
      <c r="BQ50" s="125"/>
      <c r="BR50" s="126"/>
      <c r="BS50" s="124"/>
      <c r="BT50" s="125"/>
      <c r="BU50" s="126"/>
      <c r="BV50" s="124"/>
      <c r="BW50" s="125"/>
      <c r="BX50" s="126"/>
      <c r="BY50" s="174">
        <f t="shared" si="4"/>
        <v>0</v>
      </c>
      <c r="BZ50" s="174" t="e">
        <f>SUM(#REF!,F50,O50,X50,AG50,AP50,AY50,BH50,BQ50)</f>
        <v>#REF!</v>
      </c>
      <c r="CA50" s="174" t="e">
        <f>SUM(#REF!,G50,P50,Y50,AH50,AQ50,AZ50,BI50,BR50)</f>
        <v>#REF!</v>
      </c>
      <c r="CB50" s="174">
        <f t="shared" si="0"/>
        <v>0</v>
      </c>
      <c r="CC50" s="174" t="e">
        <f>SUM(#REF!,I50,R50,AA50,AJ50,AS50,BB50,BK50,BT50)</f>
        <v>#REF!</v>
      </c>
      <c r="CD50" s="174" t="e">
        <f>SUM(#REF!,J50,S50,AB50,AK50,AT50,BC50,BL50,BU50)</f>
        <v>#REF!</v>
      </c>
      <c r="CE50" s="174">
        <f t="shared" si="1"/>
        <v>0</v>
      </c>
      <c r="CF50" s="174">
        <f t="shared" si="5"/>
        <v>0</v>
      </c>
      <c r="CG50" s="174">
        <f t="shared" si="5"/>
        <v>0</v>
      </c>
    </row>
    <row r="51" spans="3:85" x14ac:dyDescent="0.3">
      <c r="C51" s="13" t="str">
        <f t="shared" si="3"/>
        <v>Data Steward</v>
      </c>
      <c r="D51" s="11" t="s">
        <v>177</v>
      </c>
      <c r="E51" s="124"/>
      <c r="F51" s="125"/>
      <c r="G51" s="126"/>
      <c r="H51" s="124"/>
      <c r="I51" s="125"/>
      <c r="J51" s="126"/>
      <c r="K51" s="124"/>
      <c r="L51" s="125"/>
      <c r="M51" s="126"/>
      <c r="N51" s="124"/>
      <c r="O51" s="125"/>
      <c r="P51" s="126"/>
      <c r="Q51" s="124"/>
      <c r="R51" s="125"/>
      <c r="S51" s="126"/>
      <c r="T51" s="124"/>
      <c r="U51" s="125"/>
      <c r="V51" s="126"/>
      <c r="W51" s="124"/>
      <c r="X51" s="125"/>
      <c r="Y51" s="126"/>
      <c r="Z51" s="124"/>
      <c r="AA51" s="125"/>
      <c r="AB51" s="126"/>
      <c r="AC51" s="124"/>
      <c r="AD51" s="125"/>
      <c r="AE51" s="126"/>
      <c r="AF51" s="124"/>
      <c r="AG51" s="125"/>
      <c r="AH51" s="126"/>
      <c r="AI51" s="124"/>
      <c r="AJ51" s="125"/>
      <c r="AK51" s="126"/>
      <c r="AL51" s="124"/>
      <c r="AM51" s="125"/>
      <c r="AN51" s="126"/>
      <c r="AO51" s="124"/>
      <c r="AP51" s="125"/>
      <c r="AQ51" s="126"/>
      <c r="AR51" s="124"/>
      <c r="AS51" s="125"/>
      <c r="AT51" s="126"/>
      <c r="AU51" s="124"/>
      <c r="AV51" s="125"/>
      <c r="AW51" s="126"/>
      <c r="AX51" s="124"/>
      <c r="AY51" s="125"/>
      <c r="AZ51" s="126"/>
      <c r="BA51" s="124"/>
      <c r="BB51" s="125"/>
      <c r="BC51" s="126"/>
      <c r="BD51" s="124"/>
      <c r="BE51" s="125"/>
      <c r="BF51" s="126"/>
      <c r="BG51" s="124"/>
      <c r="BH51" s="125"/>
      <c r="BI51" s="126"/>
      <c r="BJ51" s="124"/>
      <c r="BK51" s="125"/>
      <c r="BL51" s="126"/>
      <c r="BM51" s="124"/>
      <c r="BN51" s="125"/>
      <c r="BO51" s="126"/>
      <c r="BP51" s="124"/>
      <c r="BQ51" s="125"/>
      <c r="BR51" s="126"/>
      <c r="BS51" s="124"/>
      <c r="BT51" s="125"/>
      <c r="BU51" s="126"/>
      <c r="BV51" s="124"/>
      <c r="BW51" s="125"/>
      <c r="BX51" s="126"/>
      <c r="BY51" s="174">
        <f t="shared" si="4"/>
        <v>0</v>
      </c>
      <c r="BZ51" s="174" t="e">
        <f>SUM(#REF!,F51,O51,X51,AG51,AP51,AY51,BH51,BQ51)</f>
        <v>#REF!</v>
      </c>
      <c r="CA51" s="174" t="e">
        <f>SUM(#REF!,G51,P51,Y51,AH51,AQ51,AZ51,BI51,BR51)</f>
        <v>#REF!</v>
      </c>
      <c r="CB51" s="174">
        <f t="shared" si="0"/>
        <v>0</v>
      </c>
      <c r="CC51" s="174" t="e">
        <f>SUM(#REF!,I51,R51,AA51,AJ51,AS51,BB51,BK51,BT51)</f>
        <v>#REF!</v>
      </c>
      <c r="CD51" s="174" t="e">
        <f>SUM(#REF!,J51,S51,AB51,AK51,AT51,BC51,BL51,BU51)</f>
        <v>#REF!</v>
      </c>
      <c r="CE51" s="174">
        <f t="shared" si="1"/>
        <v>0</v>
      </c>
      <c r="CF51" s="174">
        <f t="shared" si="5"/>
        <v>0</v>
      </c>
      <c r="CG51" s="174">
        <f t="shared" si="5"/>
        <v>0</v>
      </c>
    </row>
    <row r="52" spans="3:85" ht="16.2" thickBot="1" x14ac:dyDescent="0.35">
      <c r="C52" s="16" t="str">
        <f t="shared" si="3"/>
        <v>Data Steward</v>
      </c>
      <c r="D52" s="17" t="s">
        <v>116</v>
      </c>
      <c r="E52" s="150"/>
      <c r="F52" s="151"/>
      <c r="G52" s="152"/>
      <c r="H52" s="150"/>
      <c r="I52" s="151"/>
      <c r="J52" s="152"/>
      <c r="K52" s="150"/>
      <c r="L52" s="151"/>
      <c r="M52" s="152"/>
      <c r="N52" s="150"/>
      <c r="O52" s="151"/>
      <c r="P52" s="152"/>
      <c r="Q52" s="150"/>
      <c r="R52" s="151"/>
      <c r="S52" s="152"/>
      <c r="T52" s="150"/>
      <c r="U52" s="151"/>
      <c r="V52" s="152"/>
      <c r="W52" s="150"/>
      <c r="X52" s="151"/>
      <c r="Y52" s="152"/>
      <c r="Z52" s="150"/>
      <c r="AA52" s="151"/>
      <c r="AB52" s="152"/>
      <c r="AC52" s="150"/>
      <c r="AD52" s="151"/>
      <c r="AE52" s="152"/>
      <c r="AF52" s="150"/>
      <c r="AG52" s="151"/>
      <c r="AH52" s="152"/>
      <c r="AI52" s="150"/>
      <c r="AJ52" s="151"/>
      <c r="AK52" s="152"/>
      <c r="AL52" s="150"/>
      <c r="AM52" s="151"/>
      <c r="AN52" s="152"/>
      <c r="AO52" s="150"/>
      <c r="AP52" s="151"/>
      <c r="AQ52" s="152"/>
      <c r="AR52" s="150"/>
      <c r="AS52" s="151"/>
      <c r="AT52" s="152"/>
      <c r="AU52" s="150"/>
      <c r="AV52" s="151"/>
      <c r="AW52" s="152"/>
      <c r="AX52" s="150"/>
      <c r="AY52" s="151"/>
      <c r="AZ52" s="152"/>
      <c r="BA52" s="150"/>
      <c r="BB52" s="151"/>
      <c r="BC52" s="152"/>
      <c r="BD52" s="150"/>
      <c r="BE52" s="151"/>
      <c r="BF52" s="152"/>
      <c r="BG52" s="150"/>
      <c r="BH52" s="151"/>
      <c r="BI52" s="152"/>
      <c r="BJ52" s="150"/>
      <c r="BK52" s="151"/>
      <c r="BL52" s="152"/>
      <c r="BM52" s="150"/>
      <c r="BN52" s="151"/>
      <c r="BO52" s="152"/>
      <c r="BP52" s="150"/>
      <c r="BQ52" s="151"/>
      <c r="BR52" s="152"/>
      <c r="BS52" s="150"/>
      <c r="BT52" s="151"/>
      <c r="BU52" s="152"/>
      <c r="BV52" s="150"/>
      <c r="BW52" s="151"/>
      <c r="BX52" s="152"/>
      <c r="BY52" s="175">
        <f t="shared" si="4"/>
        <v>0</v>
      </c>
      <c r="BZ52" s="175" t="e">
        <f>SUM(#REF!,F52,O52,X52,AG52,AP52,AY52,BH52,BQ52)</f>
        <v>#REF!</v>
      </c>
      <c r="CA52" s="175" t="e">
        <f>SUM(#REF!,G52,P52,Y52,AH52,AQ52,AZ52,BI52,BR52)</f>
        <v>#REF!</v>
      </c>
      <c r="CB52" s="175">
        <f t="shared" si="0"/>
        <v>0</v>
      </c>
      <c r="CC52" s="175" t="e">
        <f>SUM(#REF!,I52,R52,AA52,AJ52,AS52,BB52,BK52,BT52)</f>
        <v>#REF!</v>
      </c>
      <c r="CD52" s="175" t="e">
        <f>SUM(#REF!,J52,S52,AB52,AK52,AT52,BC52,BL52,BU52)</f>
        <v>#REF!</v>
      </c>
      <c r="CE52" s="175">
        <f t="shared" si="1"/>
        <v>0</v>
      </c>
      <c r="CF52" s="175">
        <f t="shared" si="5"/>
        <v>0</v>
      </c>
      <c r="CG52" s="175">
        <f t="shared" si="5"/>
        <v>0</v>
      </c>
    </row>
    <row r="53" spans="3:85" x14ac:dyDescent="0.3">
      <c r="C53" s="14" t="str">
        <f>'Long Term Rates'!C17</f>
        <v>Data Warehouse Analyst</v>
      </c>
      <c r="D53" s="15" t="s">
        <v>174</v>
      </c>
      <c r="E53" s="124"/>
      <c r="F53" s="125"/>
      <c r="G53" s="126"/>
      <c r="H53" s="124"/>
      <c r="I53" s="125"/>
      <c r="J53" s="126"/>
      <c r="K53" s="124"/>
      <c r="L53" s="125"/>
      <c r="M53" s="126"/>
      <c r="N53" s="124"/>
      <c r="O53" s="125"/>
      <c r="P53" s="126"/>
      <c r="Q53" s="124"/>
      <c r="R53" s="125"/>
      <c r="S53" s="126"/>
      <c r="T53" s="124"/>
      <c r="U53" s="125"/>
      <c r="V53" s="126"/>
      <c r="W53" s="124"/>
      <c r="X53" s="125"/>
      <c r="Y53" s="126"/>
      <c r="Z53" s="124"/>
      <c r="AA53" s="125"/>
      <c r="AB53" s="126"/>
      <c r="AC53" s="124"/>
      <c r="AD53" s="125"/>
      <c r="AE53" s="126"/>
      <c r="AF53" s="124"/>
      <c r="AG53" s="125"/>
      <c r="AH53" s="126"/>
      <c r="AI53" s="124"/>
      <c r="AJ53" s="125"/>
      <c r="AK53" s="126"/>
      <c r="AL53" s="124"/>
      <c r="AM53" s="125"/>
      <c r="AN53" s="126"/>
      <c r="AO53" s="124"/>
      <c r="AP53" s="125"/>
      <c r="AQ53" s="126"/>
      <c r="AR53" s="124"/>
      <c r="AS53" s="125"/>
      <c r="AT53" s="126"/>
      <c r="AU53" s="124"/>
      <c r="AV53" s="125"/>
      <c r="AW53" s="126"/>
      <c r="AX53" s="124"/>
      <c r="AY53" s="125"/>
      <c r="AZ53" s="126"/>
      <c r="BA53" s="124"/>
      <c r="BB53" s="125"/>
      <c r="BC53" s="126"/>
      <c r="BD53" s="124"/>
      <c r="BE53" s="125"/>
      <c r="BF53" s="126"/>
      <c r="BG53" s="124"/>
      <c r="BH53" s="125"/>
      <c r="BI53" s="126"/>
      <c r="BJ53" s="124"/>
      <c r="BK53" s="125"/>
      <c r="BL53" s="126"/>
      <c r="BM53" s="124"/>
      <c r="BN53" s="125"/>
      <c r="BO53" s="126"/>
      <c r="BP53" s="124"/>
      <c r="BQ53" s="125"/>
      <c r="BR53" s="126"/>
      <c r="BS53" s="124"/>
      <c r="BT53" s="125"/>
      <c r="BU53" s="126"/>
      <c r="BV53" s="124"/>
      <c r="BW53" s="125"/>
      <c r="BX53" s="126"/>
      <c r="BY53" s="176">
        <f t="shared" si="4"/>
        <v>0</v>
      </c>
      <c r="BZ53" s="176" t="e">
        <f>SUM(#REF!,F53,O53,X53,AG53,AP53,AY53,BH53,BQ53)</f>
        <v>#REF!</v>
      </c>
      <c r="CA53" s="176" t="e">
        <f>SUM(#REF!,G53,P53,Y53,AH53,AQ53,AZ53,BI53,BR53)</f>
        <v>#REF!</v>
      </c>
      <c r="CB53" s="176">
        <f t="shared" si="0"/>
        <v>0</v>
      </c>
      <c r="CC53" s="176" t="e">
        <f>SUM(#REF!,I53,R53,AA53,AJ53,AS53,BB53,BK53,BT53)</f>
        <v>#REF!</v>
      </c>
      <c r="CD53" s="176" t="e">
        <f>SUM(#REF!,J53,S53,AB53,AK53,AT53,BC53,BL53,BU53)</f>
        <v>#REF!</v>
      </c>
      <c r="CE53" s="176">
        <f t="shared" si="1"/>
        <v>0</v>
      </c>
      <c r="CF53" s="176">
        <f t="shared" si="5"/>
        <v>0</v>
      </c>
      <c r="CG53" s="176">
        <f t="shared" si="5"/>
        <v>0</v>
      </c>
    </row>
    <row r="54" spans="3:85" x14ac:dyDescent="0.3">
      <c r="C54" s="13" t="str">
        <f t="shared" si="3"/>
        <v>Data Warehouse Analyst</v>
      </c>
      <c r="D54" s="11" t="s">
        <v>175</v>
      </c>
      <c r="E54" s="124"/>
      <c r="F54" s="125"/>
      <c r="G54" s="126"/>
      <c r="H54" s="124"/>
      <c r="I54" s="125"/>
      <c r="J54" s="126"/>
      <c r="K54" s="124"/>
      <c r="L54" s="125"/>
      <c r="M54" s="126"/>
      <c r="N54" s="124"/>
      <c r="O54" s="125"/>
      <c r="P54" s="126"/>
      <c r="Q54" s="124"/>
      <c r="R54" s="125"/>
      <c r="S54" s="126"/>
      <c r="T54" s="124"/>
      <c r="U54" s="125"/>
      <c r="V54" s="126"/>
      <c r="W54" s="124"/>
      <c r="X54" s="125"/>
      <c r="Y54" s="126"/>
      <c r="Z54" s="124"/>
      <c r="AA54" s="125"/>
      <c r="AB54" s="126"/>
      <c r="AC54" s="124"/>
      <c r="AD54" s="125"/>
      <c r="AE54" s="126"/>
      <c r="AF54" s="124"/>
      <c r="AG54" s="125"/>
      <c r="AH54" s="126"/>
      <c r="AI54" s="124"/>
      <c r="AJ54" s="125"/>
      <c r="AK54" s="126"/>
      <c r="AL54" s="124"/>
      <c r="AM54" s="125"/>
      <c r="AN54" s="126"/>
      <c r="AO54" s="124"/>
      <c r="AP54" s="125"/>
      <c r="AQ54" s="126"/>
      <c r="AR54" s="124"/>
      <c r="AS54" s="125"/>
      <c r="AT54" s="126"/>
      <c r="AU54" s="124"/>
      <c r="AV54" s="125"/>
      <c r="AW54" s="126"/>
      <c r="AX54" s="124"/>
      <c r="AY54" s="125"/>
      <c r="AZ54" s="126"/>
      <c r="BA54" s="124"/>
      <c r="BB54" s="125"/>
      <c r="BC54" s="126"/>
      <c r="BD54" s="124"/>
      <c r="BE54" s="125"/>
      <c r="BF54" s="126"/>
      <c r="BG54" s="124"/>
      <c r="BH54" s="125"/>
      <c r="BI54" s="126"/>
      <c r="BJ54" s="124"/>
      <c r="BK54" s="125"/>
      <c r="BL54" s="126"/>
      <c r="BM54" s="124"/>
      <c r="BN54" s="125"/>
      <c r="BO54" s="126"/>
      <c r="BP54" s="124"/>
      <c r="BQ54" s="125"/>
      <c r="BR54" s="126"/>
      <c r="BS54" s="124"/>
      <c r="BT54" s="125"/>
      <c r="BU54" s="126"/>
      <c r="BV54" s="124"/>
      <c r="BW54" s="125"/>
      <c r="BX54" s="126"/>
      <c r="BY54" s="174">
        <f t="shared" si="4"/>
        <v>0</v>
      </c>
      <c r="BZ54" s="174" t="e">
        <f>SUM(#REF!,F54,O54,X54,AG54,AP54,AY54,BH54,BQ54)</f>
        <v>#REF!</v>
      </c>
      <c r="CA54" s="174" t="e">
        <f>SUM(#REF!,G54,P54,Y54,AH54,AQ54,AZ54,BI54,BR54)</f>
        <v>#REF!</v>
      </c>
      <c r="CB54" s="174">
        <f t="shared" si="0"/>
        <v>0</v>
      </c>
      <c r="CC54" s="174" t="e">
        <f>SUM(#REF!,I54,R54,AA54,AJ54,AS54,BB54,BK54,BT54)</f>
        <v>#REF!</v>
      </c>
      <c r="CD54" s="174" t="e">
        <f>SUM(#REF!,J54,S54,AB54,AK54,AT54,BC54,BL54,BU54)</f>
        <v>#REF!</v>
      </c>
      <c r="CE54" s="174">
        <f t="shared" si="1"/>
        <v>0</v>
      </c>
      <c r="CF54" s="174">
        <f t="shared" si="5"/>
        <v>0</v>
      </c>
      <c r="CG54" s="174">
        <f t="shared" si="5"/>
        <v>0</v>
      </c>
    </row>
    <row r="55" spans="3:85" x14ac:dyDescent="0.3">
      <c r="C55" s="13" t="str">
        <f t="shared" si="3"/>
        <v>Data Warehouse Analyst</v>
      </c>
      <c r="D55" s="11" t="s">
        <v>176</v>
      </c>
      <c r="E55" s="124"/>
      <c r="F55" s="125"/>
      <c r="G55" s="126"/>
      <c r="H55" s="124"/>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26"/>
      <c r="AI55" s="124"/>
      <c r="AJ55" s="125"/>
      <c r="AK55" s="126"/>
      <c r="AL55" s="124"/>
      <c r="AM55" s="125"/>
      <c r="AN55" s="126"/>
      <c r="AO55" s="124"/>
      <c r="AP55" s="125"/>
      <c r="AQ55" s="126"/>
      <c r="AR55" s="124"/>
      <c r="AS55" s="125"/>
      <c r="AT55" s="126"/>
      <c r="AU55" s="124"/>
      <c r="AV55" s="125"/>
      <c r="AW55" s="126"/>
      <c r="AX55" s="124"/>
      <c r="AY55" s="125"/>
      <c r="AZ55" s="126"/>
      <c r="BA55" s="124"/>
      <c r="BB55" s="125"/>
      <c r="BC55" s="126"/>
      <c r="BD55" s="124"/>
      <c r="BE55" s="125"/>
      <c r="BF55" s="126"/>
      <c r="BG55" s="124"/>
      <c r="BH55" s="125"/>
      <c r="BI55" s="126"/>
      <c r="BJ55" s="124"/>
      <c r="BK55" s="125"/>
      <c r="BL55" s="126"/>
      <c r="BM55" s="124"/>
      <c r="BN55" s="125"/>
      <c r="BO55" s="126"/>
      <c r="BP55" s="124"/>
      <c r="BQ55" s="125"/>
      <c r="BR55" s="126"/>
      <c r="BS55" s="124"/>
      <c r="BT55" s="125"/>
      <c r="BU55" s="126"/>
      <c r="BV55" s="124"/>
      <c r="BW55" s="125"/>
      <c r="BX55" s="126"/>
      <c r="BY55" s="174">
        <f t="shared" si="4"/>
        <v>0</v>
      </c>
      <c r="BZ55" s="174" t="e">
        <f>SUM(#REF!,F55,O55,X55,AG55,AP55,AY55,BH55,BQ55)</f>
        <v>#REF!</v>
      </c>
      <c r="CA55" s="174" t="e">
        <f>SUM(#REF!,G55,P55,Y55,AH55,AQ55,AZ55,BI55,BR55)</f>
        <v>#REF!</v>
      </c>
      <c r="CB55" s="174">
        <f t="shared" si="0"/>
        <v>0</v>
      </c>
      <c r="CC55" s="174" t="e">
        <f>SUM(#REF!,I55,R55,AA55,AJ55,AS55,BB55,BK55,BT55)</f>
        <v>#REF!</v>
      </c>
      <c r="CD55" s="174" t="e">
        <f>SUM(#REF!,J55,S55,AB55,AK55,AT55,BC55,BL55,BU55)</f>
        <v>#REF!</v>
      </c>
      <c r="CE55" s="174">
        <f t="shared" si="1"/>
        <v>0</v>
      </c>
      <c r="CF55" s="174">
        <f t="shared" si="5"/>
        <v>0</v>
      </c>
      <c r="CG55" s="174">
        <f t="shared" si="5"/>
        <v>0</v>
      </c>
    </row>
    <row r="56" spans="3:85" x14ac:dyDescent="0.3">
      <c r="C56" s="13" t="str">
        <f t="shared" si="3"/>
        <v>Data Warehouse Analyst</v>
      </c>
      <c r="D56" s="11" t="s">
        <v>115</v>
      </c>
      <c r="E56" s="124"/>
      <c r="F56" s="125"/>
      <c r="G56" s="126"/>
      <c r="H56" s="124"/>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26"/>
      <c r="AI56" s="124"/>
      <c r="AJ56" s="125"/>
      <c r="AK56" s="126"/>
      <c r="AL56" s="124"/>
      <c r="AM56" s="125"/>
      <c r="AN56" s="126"/>
      <c r="AO56" s="124"/>
      <c r="AP56" s="125"/>
      <c r="AQ56" s="126"/>
      <c r="AR56" s="124"/>
      <c r="AS56" s="125"/>
      <c r="AT56" s="126"/>
      <c r="AU56" s="124"/>
      <c r="AV56" s="125"/>
      <c r="AW56" s="126"/>
      <c r="AX56" s="124"/>
      <c r="AY56" s="125"/>
      <c r="AZ56" s="126"/>
      <c r="BA56" s="124"/>
      <c r="BB56" s="125"/>
      <c r="BC56" s="126"/>
      <c r="BD56" s="124"/>
      <c r="BE56" s="125"/>
      <c r="BF56" s="126"/>
      <c r="BG56" s="124"/>
      <c r="BH56" s="125"/>
      <c r="BI56" s="126"/>
      <c r="BJ56" s="124"/>
      <c r="BK56" s="125"/>
      <c r="BL56" s="126"/>
      <c r="BM56" s="124"/>
      <c r="BN56" s="125"/>
      <c r="BO56" s="126"/>
      <c r="BP56" s="124"/>
      <c r="BQ56" s="125"/>
      <c r="BR56" s="126"/>
      <c r="BS56" s="124"/>
      <c r="BT56" s="125"/>
      <c r="BU56" s="126"/>
      <c r="BV56" s="124"/>
      <c r="BW56" s="125"/>
      <c r="BX56" s="126"/>
      <c r="BY56" s="174">
        <f t="shared" si="4"/>
        <v>0</v>
      </c>
      <c r="BZ56" s="174" t="e">
        <f>SUM(#REF!,F56,O56,X56,AG56,AP56,AY56,BH56,BQ56)</f>
        <v>#REF!</v>
      </c>
      <c r="CA56" s="174" t="e">
        <f>SUM(#REF!,G56,P56,Y56,AH56,AQ56,AZ56,BI56,BR56)</f>
        <v>#REF!</v>
      </c>
      <c r="CB56" s="174">
        <f t="shared" si="0"/>
        <v>0</v>
      </c>
      <c r="CC56" s="174" t="e">
        <f>SUM(#REF!,I56,R56,AA56,AJ56,AS56,BB56,BK56,BT56)</f>
        <v>#REF!</v>
      </c>
      <c r="CD56" s="174" t="e">
        <f>SUM(#REF!,J56,S56,AB56,AK56,AT56,BC56,BL56,BU56)</f>
        <v>#REF!</v>
      </c>
      <c r="CE56" s="174">
        <f t="shared" si="1"/>
        <v>0</v>
      </c>
      <c r="CF56" s="174">
        <f t="shared" si="5"/>
        <v>0</v>
      </c>
      <c r="CG56" s="174">
        <f t="shared" si="5"/>
        <v>0</v>
      </c>
    </row>
    <row r="57" spans="3:85" x14ac:dyDescent="0.3">
      <c r="C57" s="13" t="str">
        <f t="shared" si="3"/>
        <v>Data Warehouse Analyst</v>
      </c>
      <c r="D57" s="11" t="s">
        <v>117</v>
      </c>
      <c r="E57" s="124"/>
      <c r="F57" s="125"/>
      <c r="G57" s="126"/>
      <c r="H57" s="124"/>
      <c r="I57" s="125"/>
      <c r="J57" s="126"/>
      <c r="K57" s="124"/>
      <c r="L57" s="125"/>
      <c r="M57" s="126"/>
      <c r="N57" s="124"/>
      <c r="O57" s="125"/>
      <c r="P57" s="126"/>
      <c r="Q57" s="124"/>
      <c r="R57" s="125"/>
      <c r="S57" s="126"/>
      <c r="T57" s="124"/>
      <c r="U57" s="125"/>
      <c r="V57" s="126"/>
      <c r="W57" s="124"/>
      <c r="X57" s="125"/>
      <c r="Y57" s="126"/>
      <c r="Z57" s="124"/>
      <c r="AA57" s="125"/>
      <c r="AB57" s="126"/>
      <c r="AC57" s="124"/>
      <c r="AD57" s="125"/>
      <c r="AE57" s="126"/>
      <c r="AF57" s="124"/>
      <c r="AG57" s="125"/>
      <c r="AH57" s="126"/>
      <c r="AI57" s="124"/>
      <c r="AJ57" s="125"/>
      <c r="AK57" s="126"/>
      <c r="AL57" s="124"/>
      <c r="AM57" s="125"/>
      <c r="AN57" s="126"/>
      <c r="AO57" s="124"/>
      <c r="AP57" s="125"/>
      <c r="AQ57" s="126"/>
      <c r="AR57" s="124"/>
      <c r="AS57" s="125"/>
      <c r="AT57" s="126"/>
      <c r="AU57" s="124"/>
      <c r="AV57" s="125"/>
      <c r="AW57" s="126"/>
      <c r="AX57" s="124"/>
      <c r="AY57" s="125"/>
      <c r="AZ57" s="126"/>
      <c r="BA57" s="124"/>
      <c r="BB57" s="125"/>
      <c r="BC57" s="126"/>
      <c r="BD57" s="124"/>
      <c r="BE57" s="125"/>
      <c r="BF57" s="126"/>
      <c r="BG57" s="124"/>
      <c r="BH57" s="125"/>
      <c r="BI57" s="126"/>
      <c r="BJ57" s="124"/>
      <c r="BK57" s="125"/>
      <c r="BL57" s="126"/>
      <c r="BM57" s="124"/>
      <c r="BN57" s="125"/>
      <c r="BO57" s="126"/>
      <c r="BP57" s="124"/>
      <c r="BQ57" s="125"/>
      <c r="BR57" s="126"/>
      <c r="BS57" s="124"/>
      <c r="BT57" s="125"/>
      <c r="BU57" s="126"/>
      <c r="BV57" s="124"/>
      <c r="BW57" s="125"/>
      <c r="BX57" s="126"/>
      <c r="BY57" s="174">
        <f t="shared" si="4"/>
        <v>0</v>
      </c>
      <c r="BZ57" s="174" t="e">
        <f>SUM(#REF!,F57,O57,X57,AG57,AP57,AY57,BH57,BQ57)</f>
        <v>#REF!</v>
      </c>
      <c r="CA57" s="174" t="e">
        <f>SUM(#REF!,G57,P57,Y57,AH57,AQ57,AZ57,BI57,BR57)</f>
        <v>#REF!</v>
      </c>
      <c r="CB57" s="174">
        <f t="shared" si="0"/>
        <v>0</v>
      </c>
      <c r="CC57" s="174" t="e">
        <f>SUM(#REF!,I57,R57,AA57,AJ57,AS57,BB57,BK57,BT57)</f>
        <v>#REF!</v>
      </c>
      <c r="CD57" s="174" t="e">
        <f>SUM(#REF!,J57,S57,AB57,AK57,AT57,BC57,BL57,BU57)</f>
        <v>#REF!</v>
      </c>
      <c r="CE57" s="174">
        <f t="shared" si="1"/>
        <v>0</v>
      </c>
      <c r="CF57" s="174">
        <f t="shared" si="5"/>
        <v>0</v>
      </c>
      <c r="CG57" s="174">
        <f t="shared" si="5"/>
        <v>0</v>
      </c>
    </row>
    <row r="58" spans="3:85" x14ac:dyDescent="0.3">
      <c r="C58" s="13" t="str">
        <f t="shared" si="3"/>
        <v>Data Warehouse Analyst</v>
      </c>
      <c r="D58" s="11" t="s">
        <v>177</v>
      </c>
      <c r="E58" s="124"/>
      <c r="F58" s="125"/>
      <c r="G58" s="126"/>
      <c r="H58" s="124"/>
      <c r="I58" s="125"/>
      <c r="J58" s="126"/>
      <c r="K58" s="124"/>
      <c r="L58" s="125"/>
      <c r="M58" s="126"/>
      <c r="N58" s="124"/>
      <c r="O58" s="125"/>
      <c r="P58" s="126"/>
      <c r="Q58" s="124"/>
      <c r="R58" s="125"/>
      <c r="S58" s="126"/>
      <c r="T58" s="124"/>
      <c r="U58" s="125"/>
      <c r="V58" s="126"/>
      <c r="W58" s="124"/>
      <c r="X58" s="125"/>
      <c r="Y58" s="126"/>
      <c r="Z58" s="124"/>
      <c r="AA58" s="125"/>
      <c r="AB58" s="126"/>
      <c r="AC58" s="124"/>
      <c r="AD58" s="125"/>
      <c r="AE58" s="126"/>
      <c r="AF58" s="124"/>
      <c r="AG58" s="125"/>
      <c r="AH58" s="126"/>
      <c r="AI58" s="124"/>
      <c r="AJ58" s="125"/>
      <c r="AK58" s="126"/>
      <c r="AL58" s="124"/>
      <c r="AM58" s="125"/>
      <c r="AN58" s="126"/>
      <c r="AO58" s="124"/>
      <c r="AP58" s="125"/>
      <c r="AQ58" s="126"/>
      <c r="AR58" s="124"/>
      <c r="AS58" s="125"/>
      <c r="AT58" s="126"/>
      <c r="AU58" s="124"/>
      <c r="AV58" s="125"/>
      <c r="AW58" s="126"/>
      <c r="AX58" s="124"/>
      <c r="AY58" s="125"/>
      <c r="AZ58" s="126"/>
      <c r="BA58" s="124"/>
      <c r="BB58" s="125"/>
      <c r="BC58" s="126"/>
      <c r="BD58" s="124"/>
      <c r="BE58" s="125"/>
      <c r="BF58" s="126"/>
      <c r="BG58" s="124"/>
      <c r="BH58" s="125"/>
      <c r="BI58" s="126"/>
      <c r="BJ58" s="124"/>
      <c r="BK58" s="125"/>
      <c r="BL58" s="126"/>
      <c r="BM58" s="124"/>
      <c r="BN58" s="125"/>
      <c r="BO58" s="126"/>
      <c r="BP58" s="124"/>
      <c r="BQ58" s="125"/>
      <c r="BR58" s="126"/>
      <c r="BS58" s="124"/>
      <c r="BT58" s="125"/>
      <c r="BU58" s="126"/>
      <c r="BV58" s="124"/>
      <c r="BW58" s="125"/>
      <c r="BX58" s="126"/>
      <c r="BY58" s="174">
        <f t="shared" si="4"/>
        <v>0</v>
      </c>
      <c r="BZ58" s="174" t="e">
        <f>SUM(#REF!,F58,O58,X58,AG58,AP58,AY58,BH58,BQ58)</f>
        <v>#REF!</v>
      </c>
      <c r="CA58" s="174" t="e">
        <f>SUM(#REF!,G58,P58,Y58,AH58,AQ58,AZ58,BI58,BR58)</f>
        <v>#REF!</v>
      </c>
      <c r="CB58" s="174">
        <f t="shared" si="0"/>
        <v>0</v>
      </c>
      <c r="CC58" s="174" t="e">
        <f>SUM(#REF!,I58,R58,AA58,AJ58,AS58,BB58,BK58,BT58)</f>
        <v>#REF!</v>
      </c>
      <c r="CD58" s="174" t="e">
        <f>SUM(#REF!,J58,S58,AB58,AK58,AT58,BC58,BL58,BU58)</f>
        <v>#REF!</v>
      </c>
      <c r="CE58" s="174">
        <f t="shared" si="1"/>
        <v>0</v>
      </c>
      <c r="CF58" s="174">
        <f t="shared" si="5"/>
        <v>0</v>
      </c>
      <c r="CG58" s="174">
        <f t="shared" si="5"/>
        <v>0</v>
      </c>
    </row>
    <row r="59" spans="3:85" ht="16.2" thickBot="1" x14ac:dyDescent="0.35">
      <c r="C59" s="16" t="str">
        <f t="shared" si="3"/>
        <v>Data Warehouse Analyst</v>
      </c>
      <c r="D59" s="17" t="s">
        <v>116</v>
      </c>
      <c r="E59" s="150"/>
      <c r="F59" s="151"/>
      <c r="G59" s="152"/>
      <c r="H59" s="150"/>
      <c r="I59" s="151"/>
      <c r="J59" s="152"/>
      <c r="K59" s="150"/>
      <c r="L59" s="151"/>
      <c r="M59" s="152"/>
      <c r="N59" s="150"/>
      <c r="O59" s="151"/>
      <c r="P59" s="152"/>
      <c r="Q59" s="150"/>
      <c r="R59" s="151"/>
      <c r="S59" s="152"/>
      <c r="T59" s="150"/>
      <c r="U59" s="151"/>
      <c r="V59" s="152"/>
      <c r="W59" s="150"/>
      <c r="X59" s="151"/>
      <c r="Y59" s="152"/>
      <c r="Z59" s="150"/>
      <c r="AA59" s="151"/>
      <c r="AB59" s="152"/>
      <c r="AC59" s="150"/>
      <c r="AD59" s="151"/>
      <c r="AE59" s="152"/>
      <c r="AF59" s="150"/>
      <c r="AG59" s="151"/>
      <c r="AH59" s="152"/>
      <c r="AI59" s="150"/>
      <c r="AJ59" s="151"/>
      <c r="AK59" s="152"/>
      <c r="AL59" s="150"/>
      <c r="AM59" s="151"/>
      <c r="AN59" s="152"/>
      <c r="AO59" s="150"/>
      <c r="AP59" s="151"/>
      <c r="AQ59" s="152"/>
      <c r="AR59" s="150"/>
      <c r="AS59" s="151"/>
      <c r="AT59" s="152"/>
      <c r="AU59" s="150"/>
      <c r="AV59" s="151"/>
      <c r="AW59" s="152"/>
      <c r="AX59" s="150"/>
      <c r="AY59" s="151"/>
      <c r="AZ59" s="152"/>
      <c r="BA59" s="150"/>
      <c r="BB59" s="151"/>
      <c r="BC59" s="152"/>
      <c r="BD59" s="150"/>
      <c r="BE59" s="151"/>
      <c r="BF59" s="152"/>
      <c r="BG59" s="150"/>
      <c r="BH59" s="151"/>
      <c r="BI59" s="152"/>
      <c r="BJ59" s="150"/>
      <c r="BK59" s="151"/>
      <c r="BL59" s="152"/>
      <c r="BM59" s="150"/>
      <c r="BN59" s="151"/>
      <c r="BO59" s="152"/>
      <c r="BP59" s="150"/>
      <c r="BQ59" s="151"/>
      <c r="BR59" s="152"/>
      <c r="BS59" s="150"/>
      <c r="BT59" s="151"/>
      <c r="BU59" s="152"/>
      <c r="BV59" s="150"/>
      <c r="BW59" s="151"/>
      <c r="BX59" s="152"/>
      <c r="BY59" s="175">
        <f t="shared" si="4"/>
        <v>0</v>
      </c>
      <c r="BZ59" s="175" t="e">
        <f>SUM(#REF!,F59,O59,X59,AG59,AP59,AY59,BH59,BQ59)</f>
        <v>#REF!</v>
      </c>
      <c r="CA59" s="175" t="e">
        <f>SUM(#REF!,G59,P59,Y59,AH59,AQ59,AZ59,BI59,BR59)</f>
        <v>#REF!</v>
      </c>
      <c r="CB59" s="175">
        <f t="shared" si="0"/>
        <v>0</v>
      </c>
      <c r="CC59" s="175" t="e">
        <f>SUM(#REF!,I59,R59,AA59,AJ59,AS59,BB59,BK59,BT59)</f>
        <v>#REF!</v>
      </c>
      <c r="CD59" s="175" t="e">
        <f>SUM(#REF!,J59,S59,AB59,AK59,AT59,BC59,BL59,BU59)</f>
        <v>#REF!</v>
      </c>
      <c r="CE59" s="175">
        <f t="shared" si="1"/>
        <v>0</v>
      </c>
      <c r="CF59" s="175">
        <f t="shared" si="5"/>
        <v>0</v>
      </c>
      <c r="CG59" s="175">
        <f t="shared" si="5"/>
        <v>0</v>
      </c>
    </row>
    <row r="60" spans="3:85" x14ac:dyDescent="0.3">
      <c r="C60" s="14" t="str">
        <f>'Long Term Rates'!C18</f>
        <v>Database Administrator</v>
      </c>
      <c r="D60" s="15" t="s">
        <v>174</v>
      </c>
      <c r="E60" s="124"/>
      <c r="F60" s="125"/>
      <c r="G60" s="126"/>
      <c r="H60" s="124"/>
      <c r="I60" s="125"/>
      <c r="J60" s="126"/>
      <c r="K60" s="124"/>
      <c r="L60" s="125"/>
      <c r="M60" s="126"/>
      <c r="N60" s="124"/>
      <c r="O60" s="125"/>
      <c r="P60" s="126"/>
      <c r="Q60" s="124"/>
      <c r="R60" s="125"/>
      <c r="S60" s="126"/>
      <c r="T60" s="124"/>
      <c r="U60" s="125"/>
      <c r="V60" s="126"/>
      <c r="W60" s="124"/>
      <c r="X60" s="125"/>
      <c r="Y60" s="126"/>
      <c r="Z60" s="124"/>
      <c r="AA60" s="125"/>
      <c r="AB60" s="126"/>
      <c r="AC60" s="124"/>
      <c r="AD60" s="125"/>
      <c r="AE60" s="126"/>
      <c r="AF60" s="124"/>
      <c r="AG60" s="125"/>
      <c r="AH60" s="126"/>
      <c r="AI60" s="124"/>
      <c r="AJ60" s="125"/>
      <c r="AK60" s="126"/>
      <c r="AL60" s="124"/>
      <c r="AM60" s="125"/>
      <c r="AN60" s="126"/>
      <c r="AO60" s="124"/>
      <c r="AP60" s="125"/>
      <c r="AQ60" s="126"/>
      <c r="AR60" s="124"/>
      <c r="AS60" s="125"/>
      <c r="AT60" s="126"/>
      <c r="AU60" s="124"/>
      <c r="AV60" s="125"/>
      <c r="AW60" s="126"/>
      <c r="AX60" s="124"/>
      <c r="AY60" s="125"/>
      <c r="AZ60" s="126"/>
      <c r="BA60" s="124"/>
      <c r="BB60" s="125"/>
      <c r="BC60" s="126"/>
      <c r="BD60" s="124"/>
      <c r="BE60" s="125"/>
      <c r="BF60" s="126"/>
      <c r="BG60" s="124"/>
      <c r="BH60" s="125"/>
      <c r="BI60" s="126"/>
      <c r="BJ60" s="124"/>
      <c r="BK60" s="125"/>
      <c r="BL60" s="126"/>
      <c r="BM60" s="124"/>
      <c r="BN60" s="125"/>
      <c r="BO60" s="126"/>
      <c r="BP60" s="124"/>
      <c r="BQ60" s="125"/>
      <c r="BR60" s="126"/>
      <c r="BS60" s="124"/>
      <c r="BT60" s="125"/>
      <c r="BU60" s="126"/>
      <c r="BV60" s="124"/>
      <c r="BW60" s="125"/>
      <c r="BX60" s="126"/>
      <c r="BY60" s="176">
        <f t="shared" si="4"/>
        <v>0</v>
      </c>
      <c r="BZ60" s="176" t="e">
        <f>SUM(#REF!,F60,O60,X60,AG60,AP60,AY60,BH60,BQ60)</f>
        <v>#REF!</v>
      </c>
      <c r="CA60" s="176" t="e">
        <f>SUM(#REF!,G60,P60,Y60,AH60,AQ60,AZ60,BI60,BR60)</f>
        <v>#REF!</v>
      </c>
      <c r="CB60" s="176">
        <f t="shared" si="0"/>
        <v>0</v>
      </c>
      <c r="CC60" s="176" t="e">
        <f>SUM(#REF!,I60,R60,AA60,AJ60,AS60,BB60,BK60,BT60)</f>
        <v>#REF!</v>
      </c>
      <c r="CD60" s="176" t="e">
        <f>SUM(#REF!,J60,S60,AB60,AK60,AT60,BC60,BL60,BU60)</f>
        <v>#REF!</v>
      </c>
      <c r="CE60" s="176">
        <f t="shared" si="1"/>
        <v>0</v>
      </c>
      <c r="CF60" s="176">
        <f t="shared" si="5"/>
        <v>0</v>
      </c>
      <c r="CG60" s="176">
        <f t="shared" si="5"/>
        <v>0</v>
      </c>
    </row>
    <row r="61" spans="3:85" x14ac:dyDescent="0.3">
      <c r="C61" s="13" t="str">
        <f t="shared" si="3"/>
        <v>Database Administrator</v>
      </c>
      <c r="D61" s="11" t="s">
        <v>175</v>
      </c>
      <c r="E61" s="124"/>
      <c r="F61" s="125"/>
      <c r="G61" s="126"/>
      <c r="H61" s="124"/>
      <c r="I61" s="125"/>
      <c r="J61" s="126"/>
      <c r="K61" s="124"/>
      <c r="L61" s="125"/>
      <c r="M61" s="126"/>
      <c r="N61" s="124"/>
      <c r="O61" s="125"/>
      <c r="P61" s="126"/>
      <c r="Q61" s="124"/>
      <c r="R61" s="125"/>
      <c r="S61" s="126"/>
      <c r="T61" s="124"/>
      <c r="U61" s="125"/>
      <c r="V61" s="126"/>
      <c r="W61" s="124"/>
      <c r="X61" s="125"/>
      <c r="Y61" s="126"/>
      <c r="Z61" s="124"/>
      <c r="AA61" s="125"/>
      <c r="AB61" s="126"/>
      <c r="AC61" s="124"/>
      <c r="AD61" s="125"/>
      <c r="AE61" s="126"/>
      <c r="AF61" s="124"/>
      <c r="AG61" s="125"/>
      <c r="AH61" s="126"/>
      <c r="AI61" s="124"/>
      <c r="AJ61" s="125"/>
      <c r="AK61" s="126"/>
      <c r="AL61" s="124"/>
      <c r="AM61" s="125"/>
      <c r="AN61" s="126"/>
      <c r="AO61" s="124"/>
      <c r="AP61" s="125"/>
      <c r="AQ61" s="126"/>
      <c r="AR61" s="124"/>
      <c r="AS61" s="125"/>
      <c r="AT61" s="126"/>
      <c r="AU61" s="124"/>
      <c r="AV61" s="125"/>
      <c r="AW61" s="126"/>
      <c r="AX61" s="124"/>
      <c r="AY61" s="125"/>
      <c r="AZ61" s="126"/>
      <c r="BA61" s="124"/>
      <c r="BB61" s="125"/>
      <c r="BC61" s="126"/>
      <c r="BD61" s="124"/>
      <c r="BE61" s="125"/>
      <c r="BF61" s="126"/>
      <c r="BG61" s="124"/>
      <c r="BH61" s="125"/>
      <c r="BI61" s="126"/>
      <c r="BJ61" s="124"/>
      <c r="BK61" s="125"/>
      <c r="BL61" s="126"/>
      <c r="BM61" s="124"/>
      <c r="BN61" s="125"/>
      <c r="BO61" s="126"/>
      <c r="BP61" s="124"/>
      <c r="BQ61" s="125"/>
      <c r="BR61" s="126"/>
      <c r="BS61" s="124"/>
      <c r="BT61" s="125"/>
      <c r="BU61" s="126"/>
      <c r="BV61" s="124"/>
      <c r="BW61" s="125"/>
      <c r="BX61" s="126"/>
      <c r="BY61" s="174">
        <f t="shared" si="4"/>
        <v>0</v>
      </c>
      <c r="BZ61" s="174" t="e">
        <f>SUM(#REF!,F61,O61,X61,AG61,AP61,AY61,BH61,BQ61)</f>
        <v>#REF!</v>
      </c>
      <c r="CA61" s="174" t="e">
        <f>SUM(#REF!,G61,P61,Y61,AH61,AQ61,AZ61,BI61,BR61)</f>
        <v>#REF!</v>
      </c>
      <c r="CB61" s="174">
        <f t="shared" si="0"/>
        <v>0</v>
      </c>
      <c r="CC61" s="174" t="e">
        <f>SUM(#REF!,I61,R61,AA61,AJ61,AS61,BB61,BK61,BT61)</f>
        <v>#REF!</v>
      </c>
      <c r="CD61" s="174" t="e">
        <f>SUM(#REF!,J61,S61,AB61,AK61,AT61,BC61,BL61,BU61)</f>
        <v>#REF!</v>
      </c>
      <c r="CE61" s="174">
        <f t="shared" si="1"/>
        <v>0</v>
      </c>
      <c r="CF61" s="174">
        <f t="shared" si="5"/>
        <v>0</v>
      </c>
      <c r="CG61" s="174">
        <f t="shared" si="5"/>
        <v>0</v>
      </c>
    </row>
    <row r="62" spans="3:85" x14ac:dyDescent="0.3">
      <c r="C62" s="13" t="str">
        <f t="shared" si="3"/>
        <v>Database Administrator</v>
      </c>
      <c r="D62" s="11" t="s">
        <v>176</v>
      </c>
      <c r="E62" s="124"/>
      <c r="F62" s="125"/>
      <c r="G62" s="126"/>
      <c r="H62" s="124"/>
      <c r="I62" s="125"/>
      <c r="J62" s="126"/>
      <c r="K62" s="124"/>
      <c r="L62" s="125"/>
      <c r="M62" s="126"/>
      <c r="N62" s="124"/>
      <c r="O62" s="125"/>
      <c r="P62" s="126"/>
      <c r="Q62" s="124"/>
      <c r="R62" s="125"/>
      <c r="S62" s="126"/>
      <c r="T62" s="124"/>
      <c r="U62" s="125"/>
      <c r="V62" s="126"/>
      <c r="W62" s="124"/>
      <c r="X62" s="125"/>
      <c r="Y62" s="126"/>
      <c r="Z62" s="124"/>
      <c r="AA62" s="125"/>
      <c r="AB62" s="126"/>
      <c r="AC62" s="124"/>
      <c r="AD62" s="125"/>
      <c r="AE62" s="126"/>
      <c r="AF62" s="124"/>
      <c r="AG62" s="125"/>
      <c r="AH62" s="126"/>
      <c r="AI62" s="124"/>
      <c r="AJ62" s="125"/>
      <c r="AK62" s="126"/>
      <c r="AL62" s="124"/>
      <c r="AM62" s="125"/>
      <c r="AN62" s="126"/>
      <c r="AO62" s="124"/>
      <c r="AP62" s="125"/>
      <c r="AQ62" s="126"/>
      <c r="AR62" s="124"/>
      <c r="AS62" s="125"/>
      <c r="AT62" s="126"/>
      <c r="AU62" s="124"/>
      <c r="AV62" s="125"/>
      <c r="AW62" s="126"/>
      <c r="AX62" s="124"/>
      <c r="AY62" s="125"/>
      <c r="AZ62" s="126"/>
      <c r="BA62" s="124"/>
      <c r="BB62" s="125"/>
      <c r="BC62" s="126"/>
      <c r="BD62" s="124"/>
      <c r="BE62" s="125"/>
      <c r="BF62" s="126"/>
      <c r="BG62" s="124"/>
      <c r="BH62" s="125"/>
      <c r="BI62" s="126"/>
      <c r="BJ62" s="124"/>
      <c r="BK62" s="125"/>
      <c r="BL62" s="126"/>
      <c r="BM62" s="124"/>
      <c r="BN62" s="125"/>
      <c r="BO62" s="126"/>
      <c r="BP62" s="124"/>
      <c r="BQ62" s="125"/>
      <c r="BR62" s="126"/>
      <c r="BS62" s="124"/>
      <c r="BT62" s="125"/>
      <c r="BU62" s="126"/>
      <c r="BV62" s="124"/>
      <c r="BW62" s="125"/>
      <c r="BX62" s="126"/>
      <c r="BY62" s="174">
        <f t="shared" si="4"/>
        <v>0</v>
      </c>
      <c r="BZ62" s="174" t="e">
        <f>SUM(#REF!,F62,O62,X62,AG62,AP62,AY62,BH62,BQ62)</f>
        <v>#REF!</v>
      </c>
      <c r="CA62" s="174" t="e">
        <f>SUM(#REF!,G62,P62,Y62,AH62,AQ62,AZ62,BI62,BR62)</f>
        <v>#REF!</v>
      </c>
      <c r="CB62" s="174">
        <f t="shared" si="0"/>
        <v>0</v>
      </c>
      <c r="CC62" s="174" t="e">
        <f>SUM(#REF!,I62,R62,AA62,AJ62,AS62,BB62,BK62,BT62)</f>
        <v>#REF!</v>
      </c>
      <c r="CD62" s="174" t="e">
        <f>SUM(#REF!,J62,S62,AB62,AK62,AT62,BC62,BL62,BU62)</f>
        <v>#REF!</v>
      </c>
      <c r="CE62" s="174">
        <f t="shared" si="1"/>
        <v>0</v>
      </c>
      <c r="CF62" s="174">
        <f t="shared" si="5"/>
        <v>0</v>
      </c>
      <c r="CG62" s="174">
        <f t="shared" si="5"/>
        <v>0</v>
      </c>
    </row>
    <row r="63" spans="3:85" x14ac:dyDescent="0.3">
      <c r="C63" s="13" t="str">
        <f t="shared" si="3"/>
        <v>Database Administrator</v>
      </c>
      <c r="D63" s="11" t="s">
        <v>115</v>
      </c>
      <c r="E63" s="124"/>
      <c r="F63" s="125"/>
      <c r="G63" s="126"/>
      <c r="H63" s="124"/>
      <c r="I63" s="125"/>
      <c r="J63" s="126"/>
      <c r="K63" s="124"/>
      <c r="L63" s="125"/>
      <c r="M63" s="126"/>
      <c r="N63" s="124"/>
      <c r="O63" s="125"/>
      <c r="P63" s="126"/>
      <c r="Q63" s="124"/>
      <c r="R63" s="125"/>
      <c r="S63" s="126"/>
      <c r="T63" s="124"/>
      <c r="U63" s="125"/>
      <c r="V63" s="126"/>
      <c r="W63" s="124"/>
      <c r="X63" s="125"/>
      <c r="Y63" s="126"/>
      <c r="Z63" s="124"/>
      <c r="AA63" s="125"/>
      <c r="AB63" s="126"/>
      <c r="AC63" s="124"/>
      <c r="AD63" s="125"/>
      <c r="AE63" s="126"/>
      <c r="AF63" s="124"/>
      <c r="AG63" s="125"/>
      <c r="AH63" s="126"/>
      <c r="AI63" s="124"/>
      <c r="AJ63" s="125"/>
      <c r="AK63" s="126"/>
      <c r="AL63" s="124"/>
      <c r="AM63" s="125"/>
      <c r="AN63" s="126"/>
      <c r="AO63" s="124"/>
      <c r="AP63" s="125"/>
      <c r="AQ63" s="126"/>
      <c r="AR63" s="124"/>
      <c r="AS63" s="125"/>
      <c r="AT63" s="126"/>
      <c r="AU63" s="124"/>
      <c r="AV63" s="125"/>
      <c r="AW63" s="126"/>
      <c r="AX63" s="124"/>
      <c r="AY63" s="125"/>
      <c r="AZ63" s="126"/>
      <c r="BA63" s="124"/>
      <c r="BB63" s="125"/>
      <c r="BC63" s="126"/>
      <c r="BD63" s="124"/>
      <c r="BE63" s="125"/>
      <c r="BF63" s="126"/>
      <c r="BG63" s="124"/>
      <c r="BH63" s="125"/>
      <c r="BI63" s="126"/>
      <c r="BJ63" s="124"/>
      <c r="BK63" s="125"/>
      <c r="BL63" s="126"/>
      <c r="BM63" s="124"/>
      <c r="BN63" s="125"/>
      <c r="BO63" s="126"/>
      <c r="BP63" s="124"/>
      <c r="BQ63" s="125"/>
      <c r="BR63" s="126"/>
      <c r="BS63" s="124"/>
      <c r="BT63" s="125"/>
      <c r="BU63" s="126"/>
      <c r="BV63" s="124"/>
      <c r="BW63" s="125"/>
      <c r="BX63" s="126"/>
      <c r="BY63" s="174">
        <f t="shared" si="4"/>
        <v>0</v>
      </c>
      <c r="BZ63" s="174" t="e">
        <f>SUM(#REF!,F63,O63,X63,AG63,AP63,AY63,BH63,BQ63)</f>
        <v>#REF!</v>
      </c>
      <c r="CA63" s="174" t="e">
        <f>SUM(#REF!,G63,P63,Y63,AH63,AQ63,AZ63,BI63,BR63)</f>
        <v>#REF!</v>
      </c>
      <c r="CB63" s="174">
        <f t="shared" si="0"/>
        <v>0</v>
      </c>
      <c r="CC63" s="174" t="e">
        <f>SUM(#REF!,I63,R63,AA63,AJ63,AS63,BB63,BK63,BT63)</f>
        <v>#REF!</v>
      </c>
      <c r="CD63" s="174" t="e">
        <f>SUM(#REF!,J63,S63,AB63,AK63,AT63,BC63,BL63,BU63)</f>
        <v>#REF!</v>
      </c>
      <c r="CE63" s="174">
        <f t="shared" si="1"/>
        <v>0</v>
      </c>
      <c r="CF63" s="174">
        <f t="shared" si="5"/>
        <v>0</v>
      </c>
      <c r="CG63" s="174">
        <f t="shared" si="5"/>
        <v>0</v>
      </c>
    </row>
    <row r="64" spans="3:85" x14ac:dyDescent="0.3">
      <c r="C64" s="13" t="str">
        <f t="shared" si="3"/>
        <v>Database Administrator</v>
      </c>
      <c r="D64" s="11" t="s">
        <v>117</v>
      </c>
      <c r="E64" s="124"/>
      <c r="F64" s="125"/>
      <c r="G64" s="126"/>
      <c r="H64" s="124"/>
      <c r="I64" s="125"/>
      <c r="J64" s="126"/>
      <c r="K64" s="124"/>
      <c r="L64" s="125"/>
      <c r="M64" s="126"/>
      <c r="N64" s="124"/>
      <c r="O64" s="125"/>
      <c r="P64" s="126"/>
      <c r="Q64" s="124"/>
      <c r="R64" s="125"/>
      <c r="S64" s="126"/>
      <c r="T64" s="124"/>
      <c r="U64" s="125"/>
      <c r="V64" s="126"/>
      <c r="W64" s="124"/>
      <c r="X64" s="125"/>
      <c r="Y64" s="126"/>
      <c r="Z64" s="124"/>
      <c r="AA64" s="125"/>
      <c r="AB64" s="126"/>
      <c r="AC64" s="124"/>
      <c r="AD64" s="125"/>
      <c r="AE64" s="126"/>
      <c r="AF64" s="124"/>
      <c r="AG64" s="125"/>
      <c r="AH64" s="126"/>
      <c r="AI64" s="124"/>
      <c r="AJ64" s="125"/>
      <c r="AK64" s="126"/>
      <c r="AL64" s="124"/>
      <c r="AM64" s="125"/>
      <c r="AN64" s="126"/>
      <c r="AO64" s="124"/>
      <c r="AP64" s="125"/>
      <c r="AQ64" s="126"/>
      <c r="AR64" s="124"/>
      <c r="AS64" s="125"/>
      <c r="AT64" s="126"/>
      <c r="AU64" s="124"/>
      <c r="AV64" s="125"/>
      <c r="AW64" s="126"/>
      <c r="AX64" s="124"/>
      <c r="AY64" s="125"/>
      <c r="AZ64" s="126"/>
      <c r="BA64" s="124"/>
      <c r="BB64" s="125"/>
      <c r="BC64" s="126"/>
      <c r="BD64" s="124"/>
      <c r="BE64" s="125"/>
      <c r="BF64" s="126"/>
      <c r="BG64" s="124"/>
      <c r="BH64" s="125"/>
      <c r="BI64" s="126"/>
      <c r="BJ64" s="124"/>
      <c r="BK64" s="125"/>
      <c r="BL64" s="126"/>
      <c r="BM64" s="124"/>
      <c r="BN64" s="125"/>
      <c r="BO64" s="126"/>
      <c r="BP64" s="124"/>
      <c r="BQ64" s="125"/>
      <c r="BR64" s="126"/>
      <c r="BS64" s="124"/>
      <c r="BT64" s="125"/>
      <c r="BU64" s="126"/>
      <c r="BV64" s="124"/>
      <c r="BW64" s="125"/>
      <c r="BX64" s="126"/>
      <c r="BY64" s="174">
        <f t="shared" si="4"/>
        <v>0</v>
      </c>
      <c r="BZ64" s="174" t="e">
        <f>SUM(#REF!,F64,O64,X64,AG64,AP64,AY64,BH64,BQ64)</f>
        <v>#REF!</v>
      </c>
      <c r="CA64" s="174" t="e">
        <f>SUM(#REF!,G64,P64,Y64,AH64,AQ64,AZ64,BI64,BR64)</f>
        <v>#REF!</v>
      </c>
      <c r="CB64" s="174">
        <f t="shared" si="0"/>
        <v>0</v>
      </c>
      <c r="CC64" s="174" t="e">
        <f>SUM(#REF!,I64,R64,AA64,AJ64,AS64,BB64,BK64,BT64)</f>
        <v>#REF!</v>
      </c>
      <c r="CD64" s="174" t="e">
        <f>SUM(#REF!,J64,S64,AB64,AK64,AT64,BC64,BL64,BU64)</f>
        <v>#REF!</v>
      </c>
      <c r="CE64" s="174">
        <f t="shared" si="1"/>
        <v>0</v>
      </c>
      <c r="CF64" s="174">
        <f t="shared" si="5"/>
        <v>0</v>
      </c>
      <c r="CG64" s="174">
        <f t="shared" si="5"/>
        <v>0</v>
      </c>
    </row>
    <row r="65" spans="3:85" x14ac:dyDescent="0.3">
      <c r="C65" s="13" t="str">
        <f t="shared" si="3"/>
        <v>Database Administrator</v>
      </c>
      <c r="D65" s="11" t="s">
        <v>177</v>
      </c>
      <c r="E65" s="124"/>
      <c r="F65" s="125"/>
      <c r="G65" s="126"/>
      <c r="H65" s="124"/>
      <c r="I65" s="125"/>
      <c r="J65" s="126"/>
      <c r="K65" s="124"/>
      <c r="L65" s="125"/>
      <c r="M65" s="126"/>
      <c r="N65" s="124"/>
      <c r="O65" s="125"/>
      <c r="P65" s="126"/>
      <c r="Q65" s="124"/>
      <c r="R65" s="125"/>
      <c r="S65" s="126"/>
      <c r="T65" s="124"/>
      <c r="U65" s="125"/>
      <c r="V65" s="126"/>
      <c r="W65" s="124"/>
      <c r="X65" s="125"/>
      <c r="Y65" s="126"/>
      <c r="Z65" s="124"/>
      <c r="AA65" s="125"/>
      <c r="AB65" s="126"/>
      <c r="AC65" s="124"/>
      <c r="AD65" s="125"/>
      <c r="AE65" s="126"/>
      <c r="AF65" s="124"/>
      <c r="AG65" s="125"/>
      <c r="AH65" s="126"/>
      <c r="AI65" s="124"/>
      <c r="AJ65" s="125"/>
      <c r="AK65" s="126"/>
      <c r="AL65" s="124"/>
      <c r="AM65" s="125"/>
      <c r="AN65" s="126"/>
      <c r="AO65" s="124"/>
      <c r="AP65" s="125"/>
      <c r="AQ65" s="126"/>
      <c r="AR65" s="124"/>
      <c r="AS65" s="125"/>
      <c r="AT65" s="126"/>
      <c r="AU65" s="124"/>
      <c r="AV65" s="125"/>
      <c r="AW65" s="126"/>
      <c r="AX65" s="124"/>
      <c r="AY65" s="125"/>
      <c r="AZ65" s="126"/>
      <c r="BA65" s="124"/>
      <c r="BB65" s="125"/>
      <c r="BC65" s="126"/>
      <c r="BD65" s="124"/>
      <c r="BE65" s="125"/>
      <c r="BF65" s="126"/>
      <c r="BG65" s="124"/>
      <c r="BH65" s="125"/>
      <c r="BI65" s="126"/>
      <c r="BJ65" s="124"/>
      <c r="BK65" s="125"/>
      <c r="BL65" s="126"/>
      <c r="BM65" s="124"/>
      <c r="BN65" s="125"/>
      <c r="BO65" s="126"/>
      <c r="BP65" s="124"/>
      <c r="BQ65" s="125"/>
      <c r="BR65" s="126"/>
      <c r="BS65" s="124"/>
      <c r="BT65" s="125"/>
      <c r="BU65" s="126"/>
      <c r="BV65" s="124"/>
      <c r="BW65" s="125"/>
      <c r="BX65" s="126"/>
      <c r="BY65" s="174">
        <f t="shared" si="4"/>
        <v>0</v>
      </c>
      <c r="BZ65" s="174" t="e">
        <f>SUM(#REF!,F65,O65,X65,AG65,AP65,AY65,BH65,BQ65)</f>
        <v>#REF!</v>
      </c>
      <c r="CA65" s="174" t="e">
        <f>SUM(#REF!,G65,P65,Y65,AH65,AQ65,AZ65,BI65,BR65)</f>
        <v>#REF!</v>
      </c>
      <c r="CB65" s="174">
        <f t="shared" si="0"/>
        <v>0</v>
      </c>
      <c r="CC65" s="174" t="e">
        <f>SUM(#REF!,I65,R65,AA65,AJ65,AS65,BB65,BK65,BT65)</f>
        <v>#REF!</v>
      </c>
      <c r="CD65" s="174" t="e">
        <f>SUM(#REF!,J65,S65,AB65,AK65,AT65,BC65,BL65,BU65)</f>
        <v>#REF!</v>
      </c>
      <c r="CE65" s="174">
        <f t="shared" si="1"/>
        <v>0</v>
      </c>
      <c r="CF65" s="174">
        <f t="shared" si="5"/>
        <v>0</v>
      </c>
      <c r="CG65" s="174">
        <f t="shared" si="5"/>
        <v>0</v>
      </c>
    </row>
    <row r="66" spans="3:85" ht="16.2" thickBot="1" x14ac:dyDescent="0.35">
      <c r="C66" s="16" t="str">
        <f t="shared" si="3"/>
        <v>Database Administrator</v>
      </c>
      <c r="D66" s="17" t="s">
        <v>116</v>
      </c>
      <c r="E66" s="150"/>
      <c r="F66" s="151"/>
      <c r="G66" s="152"/>
      <c r="H66" s="150"/>
      <c r="I66" s="151"/>
      <c r="J66" s="152"/>
      <c r="K66" s="150"/>
      <c r="L66" s="151"/>
      <c r="M66" s="152"/>
      <c r="N66" s="150"/>
      <c r="O66" s="151"/>
      <c r="P66" s="152"/>
      <c r="Q66" s="150"/>
      <c r="R66" s="151"/>
      <c r="S66" s="152"/>
      <c r="T66" s="150"/>
      <c r="U66" s="151"/>
      <c r="V66" s="152"/>
      <c r="W66" s="150"/>
      <c r="X66" s="151"/>
      <c r="Y66" s="152"/>
      <c r="Z66" s="150"/>
      <c r="AA66" s="151"/>
      <c r="AB66" s="152"/>
      <c r="AC66" s="150"/>
      <c r="AD66" s="151"/>
      <c r="AE66" s="152"/>
      <c r="AF66" s="150"/>
      <c r="AG66" s="151"/>
      <c r="AH66" s="152"/>
      <c r="AI66" s="150"/>
      <c r="AJ66" s="151"/>
      <c r="AK66" s="152"/>
      <c r="AL66" s="150"/>
      <c r="AM66" s="151"/>
      <c r="AN66" s="152"/>
      <c r="AO66" s="150"/>
      <c r="AP66" s="151"/>
      <c r="AQ66" s="152"/>
      <c r="AR66" s="150"/>
      <c r="AS66" s="151"/>
      <c r="AT66" s="152"/>
      <c r="AU66" s="150"/>
      <c r="AV66" s="151"/>
      <c r="AW66" s="152"/>
      <c r="AX66" s="150"/>
      <c r="AY66" s="151"/>
      <c r="AZ66" s="152"/>
      <c r="BA66" s="150"/>
      <c r="BB66" s="151"/>
      <c r="BC66" s="152"/>
      <c r="BD66" s="150"/>
      <c r="BE66" s="151"/>
      <c r="BF66" s="152"/>
      <c r="BG66" s="150"/>
      <c r="BH66" s="151"/>
      <c r="BI66" s="152"/>
      <c r="BJ66" s="150"/>
      <c r="BK66" s="151"/>
      <c r="BL66" s="152"/>
      <c r="BM66" s="150"/>
      <c r="BN66" s="151"/>
      <c r="BO66" s="152"/>
      <c r="BP66" s="150"/>
      <c r="BQ66" s="151"/>
      <c r="BR66" s="152"/>
      <c r="BS66" s="150"/>
      <c r="BT66" s="151"/>
      <c r="BU66" s="152"/>
      <c r="BV66" s="150"/>
      <c r="BW66" s="151"/>
      <c r="BX66" s="152"/>
      <c r="BY66" s="175">
        <f t="shared" si="4"/>
        <v>0</v>
      </c>
      <c r="BZ66" s="175" t="e">
        <f>SUM(#REF!,F66,O66,X66,AG66,AP66,AY66,BH66,BQ66)</f>
        <v>#REF!</v>
      </c>
      <c r="CA66" s="175" t="e">
        <f>SUM(#REF!,G66,P66,Y66,AH66,AQ66,AZ66,BI66,BR66)</f>
        <v>#REF!</v>
      </c>
      <c r="CB66" s="175">
        <f t="shared" si="0"/>
        <v>0</v>
      </c>
      <c r="CC66" s="175" t="e">
        <f>SUM(#REF!,I66,R66,AA66,AJ66,AS66,BB66,BK66,BT66)</f>
        <v>#REF!</v>
      </c>
      <c r="CD66" s="175" t="e">
        <f>SUM(#REF!,J66,S66,AB66,AK66,AT66,BC66,BL66,BU66)</f>
        <v>#REF!</v>
      </c>
      <c r="CE66" s="175">
        <f t="shared" si="1"/>
        <v>0</v>
      </c>
      <c r="CF66" s="175">
        <f t="shared" si="5"/>
        <v>0</v>
      </c>
      <c r="CG66" s="175">
        <f t="shared" si="5"/>
        <v>0</v>
      </c>
    </row>
    <row r="67" spans="3:85" x14ac:dyDescent="0.3">
      <c r="C67" s="14" t="str">
        <f>'Long Term Rates'!C19</f>
        <v>Enterprise Architect</v>
      </c>
      <c r="D67" s="15" t="s">
        <v>174</v>
      </c>
      <c r="E67" s="124"/>
      <c r="F67" s="125"/>
      <c r="G67" s="126"/>
      <c r="H67" s="124"/>
      <c r="I67" s="125"/>
      <c r="J67" s="126"/>
      <c r="K67" s="124"/>
      <c r="L67" s="125"/>
      <c r="M67" s="126"/>
      <c r="N67" s="124"/>
      <c r="O67" s="125"/>
      <c r="P67" s="126"/>
      <c r="Q67" s="124"/>
      <c r="R67" s="125"/>
      <c r="S67" s="126"/>
      <c r="T67" s="124"/>
      <c r="U67" s="125"/>
      <c r="V67" s="126"/>
      <c r="W67" s="124"/>
      <c r="X67" s="125"/>
      <c r="Y67" s="126"/>
      <c r="Z67" s="124"/>
      <c r="AA67" s="125"/>
      <c r="AB67" s="126"/>
      <c r="AC67" s="124"/>
      <c r="AD67" s="125"/>
      <c r="AE67" s="126"/>
      <c r="AF67" s="124"/>
      <c r="AG67" s="125"/>
      <c r="AH67" s="126"/>
      <c r="AI67" s="124"/>
      <c r="AJ67" s="125"/>
      <c r="AK67" s="126"/>
      <c r="AL67" s="124"/>
      <c r="AM67" s="125"/>
      <c r="AN67" s="126"/>
      <c r="AO67" s="124"/>
      <c r="AP67" s="125"/>
      <c r="AQ67" s="126"/>
      <c r="AR67" s="124"/>
      <c r="AS67" s="125"/>
      <c r="AT67" s="126"/>
      <c r="AU67" s="124"/>
      <c r="AV67" s="125"/>
      <c r="AW67" s="126"/>
      <c r="AX67" s="124"/>
      <c r="AY67" s="125"/>
      <c r="AZ67" s="126"/>
      <c r="BA67" s="124"/>
      <c r="BB67" s="125"/>
      <c r="BC67" s="126"/>
      <c r="BD67" s="124"/>
      <c r="BE67" s="125"/>
      <c r="BF67" s="126"/>
      <c r="BG67" s="124"/>
      <c r="BH67" s="125"/>
      <c r="BI67" s="126"/>
      <c r="BJ67" s="124"/>
      <c r="BK67" s="125"/>
      <c r="BL67" s="126"/>
      <c r="BM67" s="124"/>
      <c r="BN67" s="125"/>
      <c r="BO67" s="126"/>
      <c r="BP67" s="124"/>
      <c r="BQ67" s="125"/>
      <c r="BR67" s="126"/>
      <c r="BS67" s="124"/>
      <c r="BT67" s="125"/>
      <c r="BU67" s="126"/>
      <c r="BV67" s="124"/>
      <c r="BW67" s="125"/>
      <c r="BX67" s="126"/>
      <c r="BY67" s="176">
        <f t="shared" si="4"/>
        <v>0</v>
      </c>
      <c r="BZ67" s="176" t="e">
        <f>SUM(#REF!,F67,O67,X67,AG67,AP67,AY67,BH67,BQ67)</f>
        <v>#REF!</v>
      </c>
      <c r="CA67" s="176" t="e">
        <f>SUM(#REF!,G67,P67,Y67,AH67,AQ67,AZ67,BI67,BR67)</f>
        <v>#REF!</v>
      </c>
      <c r="CB67" s="176">
        <f t="shared" si="0"/>
        <v>0</v>
      </c>
      <c r="CC67" s="176" t="e">
        <f>SUM(#REF!,I67,R67,AA67,AJ67,AS67,BB67,BK67,BT67)</f>
        <v>#REF!</v>
      </c>
      <c r="CD67" s="176" t="e">
        <f>SUM(#REF!,J67,S67,AB67,AK67,AT67,BC67,BL67,BU67)</f>
        <v>#REF!</v>
      </c>
      <c r="CE67" s="176">
        <f t="shared" si="1"/>
        <v>0</v>
      </c>
      <c r="CF67" s="176">
        <f t="shared" si="5"/>
        <v>0</v>
      </c>
      <c r="CG67" s="176">
        <f t="shared" si="5"/>
        <v>0</v>
      </c>
    </row>
    <row r="68" spans="3:85" x14ac:dyDescent="0.3">
      <c r="C68" s="13" t="str">
        <f t="shared" si="3"/>
        <v>Enterprise Architect</v>
      </c>
      <c r="D68" s="11" t="s">
        <v>175</v>
      </c>
      <c r="E68" s="124"/>
      <c r="F68" s="125"/>
      <c r="G68" s="126"/>
      <c r="H68" s="124"/>
      <c r="I68" s="125"/>
      <c r="J68" s="126"/>
      <c r="K68" s="124"/>
      <c r="L68" s="125"/>
      <c r="M68" s="126"/>
      <c r="N68" s="124"/>
      <c r="O68" s="125"/>
      <c r="P68" s="126"/>
      <c r="Q68" s="124"/>
      <c r="R68" s="125"/>
      <c r="S68" s="126"/>
      <c r="T68" s="124"/>
      <c r="U68" s="125"/>
      <c r="V68" s="126"/>
      <c r="W68" s="124"/>
      <c r="X68" s="125"/>
      <c r="Y68" s="126"/>
      <c r="Z68" s="124"/>
      <c r="AA68" s="125"/>
      <c r="AB68" s="126"/>
      <c r="AC68" s="124"/>
      <c r="AD68" s="125"/>
      <c r="AE68" s="126"/>
      <c r="AF68" s="124"/>
      <c r="AG68" s="125"/>
      <c r="AH68" s="126"/>
      <c r="AI68" s="124"/>
      <c r="AJ68" s="125"/>
      <c r="AK68" s="126"/>
      <c r="AL68" s="124"/>
      <c r="AM68" s="125"/>
      <c r="AN68" s="126"/>
      <c r="AO68" s="124"/>
      <c r="AP68" s="125"/>
      <c r="AQ68" s="126"/>
      <c r="AR68" s="124"/>
      <c r="AS68" s="125"/>
      <c r="AT68" s="126"/>
      <c r="AU68" s="124"/>
      <c r="AV68" s="125"/>
      <c r="AW68" s="126"/>
      <c r="AX68" s="124"/>
      <c r="AY68" s="125"/>
      <c r="AZ68" s="126"/>
      <c r="BA68" s="124"/>
      <c r="BB68" s="125"/>
      <c r="BC68" s="126"/>
      <c r="BD68" s="124"/>
      <c r="BE68" s="125"/>
      <c r="BF68" s="126"/>
      <c r="BG68" s="124"/>
      <c r="BH68" s="125"/>
      <c r="BI68" s="126"/>
      <c r="BJ68" s="124"/>
      <c r="BK68" s="125"/>
      <c r="BL68" s="126"/>
      <c r="BM68" s="124"/>
      <c r="BN68" s="125"/>
      <c r="BO68" s="126"/>
      <c r="BP68" s="124"/>
      <c r="BQ68" s="125"/>
      <c r="BR68" s="126"/>
      <c r="BS68" s="124"/>
      <c r="BT68" s="125"/>
      <c r="BU68" s="126"/>
      <c r="BV68" s="124"/>
      <c r="BW68" s="125"/>
      <c r="BX68" s="126"/>
      <c r="BY68" s="174">
        <f t="shared" si="4"/>
        <v>0</v>
      </c>
      <c r="BZ68" s="174" t="e">
        <f>SUM(#REF!,F68,O68,X68,AG68,AP68,AY68,BH68,BQ68)</f>
        <v>#REF!</v>
      </c>
      <c r="CA68" s="174" t="e">
        <f>SUM(#REF!,G68,P68,Y68,AH68,AQ68,AZ68,BI68,BR68)</f>
        <v>#REF!</v>
      </c>
      <c r="CB68" s="174">
        <f t="shared" si="0"/>
        <v>0</v>
      </c>
      <c r="CC68" s="174" t="e">
        <f>SUM(#REF!,I68,R68,AA68,AJ68,AS68,BB68,BK68,BT68)</f>
        <v>#REF!</v>
      </c>
      <c r="CD68" s="174" t="e">
        <f>SUM(#REF!,J68,S68,AB68,AK68,AT68,BC68,BL68,BU68)</f>
        <v>#REF!</v>
      </c>
      <c r="CE68" s="174">
        <f t="shared" si="1"/>
        <v>0</v>
      </c>
      <c r="CF68" s="174">
        <f t="shared" si="5"/>
        <v>0</v>
      </c>
      <c r="CG68" s="174">
        <f t="shared" si="5"/>
        <v>0</v>
      </c>
    </row>
    <row r="69" spans="3:85" x14ac:dyDescent="0.3">
      <c r="C69" s="13" t="str">
        <f t="shared" si="3"/>
        <v>Enterprise Architect</v>
      </c>
      <c r="D69" s="11" t="s">
        <v>176</v>
      </c>
      <c r="E69" s="124"/>
      <c r="F69" s="125"/>
      <c r="G69" s="126"/>
      <c r="H69" s="124"/>
      <c r="I69" s="125"/>
      <c r="J69" s="126"/>
      <c r="K69" s="124"/>
      <c r="L69" s="125"/>
      <c r="M69" s="126"/>
      <c r="N69" s="124"/>
      <c r="O69" s="125"/>
      <c r="P69" s="126"/>
      <c r="Q69" s="124"/>
      <c r="R69" s="125"/>
      <c r="S69" s="126"/>
      <c r="T69" s="124"/>
      <c r="U69" s="125"/>
      <c r="V69" s="126"/>
      <c r="W69" s="124"/>
      <c r="X69" s="125"/>
      <c r="Y69" s="126"/>
      <c r="Z69" s="124"/>
      <c r="AA69" s="125"/>
      <c r="AB69" s="126"/>
      <c r="AC69" s="124"/>
      <c r="AD69" s="125"/>
      <c r="AE69" s="126"/>
      <c r="AF69" s="124"/>
      <c r="AG69" s="125"/>
      <c r="AH69" s="126"/>
      <c r="AI69" s="124"/>
      <c r="AJ69" s="125"/>
      <c r="AK69" s="126"/>
      <c r="AL69" s="124"/>
      <c r="AM69" s="125"/>
      <c r="AN69" s="126"/>
      <c r="AO69" s="124"/>
      <c r="AP69" s="125"/>
      <c r="AQ69" s="126"/>
      <c r="AR69" s="124"/>
      <c r="AS69" s="125"/>
      <c r="AT69" s="126"/>
      <c r="AU69" s="124"/>
      <c r="AV69" s="125"/>
      <c r="AW69" s="126"/>
      <c r="AX69" s="124"/>
      <c r="AY69" s="125"/>
      <c r="AZ69" s="126"/>
      <c r="BA69" s="124"/>
      <c r="BB69" s="125"/>
      <c r="BC69" s="126"/>
      <c r="BD69" s="124"/>
      <c r="BE69" s="125"/>
      <c r="BF69" s="126"/>
      <c r="BG69" s="124"/>
      <c r="BH69" s="125"/>
      <c r="BI69" s="126"/>
      <c r="BJ69" s="124"/>
      <c r="BK69" s="125"/>
      <c r="BL69" s="126"/>
      <c r="BM69" s="124"/>
      <c r="BN69" s="125"/>
      <c r="BO69" s="126"/>
      <c r="BP69" s="124"/>
      <c r="BQ69" s="125"/>
      <c r="BR69" s="126"/>
      <c r="BS69" s="124"/>
      <c r="BT69" s="125"/>
      <c r="BU69" s="126"/>
      <c r="BV69" s="124"/>
      <c r="BW69" s="125"/>
      <c r="BX69" s="126"/>
      <c r="BY69" s="174">
        <f t="shared" si="4"/>
        <v>0</v>
      </c>
      <c r="BZ69" s="174" t="e">
        <f>SUM(#REF!,F69,O69,X69,AG69,AP69,AY69,BH69,BQ69)</f>
        <v>#REF!</v>
      </c>
      <c r="CA69" s="174" t="e">
        <f>SUM(#REF!,G69,P69,Y69,AH69,AQ69,AZ69,BI69,BR69)</f>
        <v>#REF!</v>
      </c>
      <c r="CB69" s="174">
        <f t="shared" si="0"/>
        <v>0</v>
      </c>
      <c r="CC69" s="174" t="e">
        <f>SUM(#REF!,I69,R69,AA69,AJ69,AS69,BB69,BK69,BT69)</f>
        <v>#REF!</v>
      </c>
      <c r="CD69" s="174" t="e">
        <f>SUM(#REF!,J69,S69,AB69,AK69,AT69,BC69,BL69,BU69)</f>
        <v>#REF!</v>
      </c>
      <c r="CE69" s="174">
        <f t="shared" si="1"/>
        <v>0</v>
      </c>
      <c r="CF69" s="174">
        <f t="shared" si="5"/>
        <v>0</v>
      </c>
      <c r="CG69" s="174">
        <f t="shared" si="5"/>
        <v>0</v>
      </c>
    </row>
    <row r="70" spans="3:85" x14ac:dyDescent="0.3">
      <c r="C70" s="13" t="str">
        <f t="shared" si="3"/>
        <v>Enterprise Architect</v>
      </c>
      <c r="D70" s="11" t="s">
        <v>115</v>
      </c>
      <c r="E70" s="124"/>
      <c r="F70" s="125"/>
      <c r="G70" s="126"/>
      <c r="H70" s="124"/>
      <c r="I70" s="125"/>
      <c r="J70" s="126"/>
      <c r="K70" s="124"/>
      <c r="L70" s="125"/>
      <c r="M70" s="126"/>
      <c r="N70" s="124"/>
      <c r="O70" s="125"/>
      <c r="P70" s="126"/>
      <c r="Q70" s="124"/>
      <c r="R70" s="125"/>
      <c r="S70" s="126"/>
      <c r="T70" s="124"/>
      <c r="U70" s="125"/>
      <c r="V70" s="126"/>
      <c r="W70" s="124"/>
      <c r="X70" s="125"/>
      <c r="Y70" s="126"/>
      <c r="Z70" s="124"/>
      <c r="AA70" s="125"/>
      <c r="AB70" s="126"/>
      <c r="AC70" s="124"/>
      <c r="AD70" s="125"/>
      <c r="AE70" s="126"/>
      <c r="AF70" s="124"/>
      <c r="AG70" s="125"/>
      <c r="AH70" s="126"/>
      <c r="AI70" s="124"/>
      <c r="AJ70" s="125"/>
      <c r="AK70" s="126"/>
      <c r="AL70" s="124"/>
      <c r="AM70" s="125"/>
      <c r="AN70" s="126"/>
      <c r="AO70" s="124"/>
      <c r="AP70" s="125"/>
      <c r="AQ70" s="126"/>
      <c r="AR70" s="124"/>
      <c r="AS70" s="125"/>
      <c r="AT70" s="126"/>
      <c r="AU70" s="124"/>
      <c r="AV70" s="125"/>
      <c r="AW70" s="126"/>
      <c r="AX70" s="124"/>
      <c r="AY70" s="125"/>
      <c r="AZ70" s="126"/>
      <c r="BA70" s="124"/>
      <c r="BB70" s="125"/>
      <c r="BC70" s="126"/>
      <c r="BD70" s="124"/>
      <c r="BE70" s="125"/>
      <c r="BF70" s="126"/>
      <c r="BG70" s="124"/>
      <c r="BH70" s="125"/>
      <c r="BI70" s="126"/>
      <c r="BJ70" s="124"/>
      <c r="BK70" s="125"/>
      <c r="BL70" s="126"/>
      <c r="BM70" s="124"/>
      <c r="BN70" s="125"/>
      <c r="BO70" s="126"/>
      <c r="BP70" s="124"/>
      <c r="BQ70" s="125"/>
      <c r="BR70" s="126"/>
      <c r="BS70" s="124"/>
      <c r="BT70" s="125"/>
      <c r="BU70" s="126"/>
      <c r="BV70" s="124"/>
      <c r="BW70" s="125"/>
      <c r="BX70" s="126"/>
      <c r="BY70" s="174">
        <f t="shared" si="4"/>
        <v>0</v>
      </c>
      <c r="BZ70" s="174" t="e">
        <f>SUM(#REF!,F70,O70,X70,AG70,AP70,AY70,BH70,BQ70)</f>
        <v>#REF!</v>
      </c>
      <c r="CA70" s="174" t="e">
        <f>SUM(#REF!,G70,P70,Y70,AH70,AQ70,AZ70,BI70,BR70)</f>
        <v>#REF!</v>
      </c>
      <c r="CB70" s="174">
        <f t="shared" si="0"/>
        <v>0</v>
      </c>
      <c r="CC70" s="174" t="e">
        <f>SUM(#REF!,I70,R70,AA70,AJ70,AS70,BB70,BK70,BT70)</f>
        <v>#REF!</v>
      </c>
      <c r="CD70" s="174" t="e">
        <f>SUM(#REF!,J70,S70,AB70,AK70,AT70,BC70,BL70,BU70)</f>
        <v>#REF!</v>
      </c>
      <c r="CE70" s="174">
        <f t="shared" si="1"/>
        <v>0</v>
      </c>
      <c r="CF70" s="174">
        <f t="shared" si="5"/>
        <v>0</v>
      </c>
      <c r="CG70" s="174">
        <f t="shared" si="5"/>
        <v>0</v>
      </c>
    </row>
    <row r="71" spans="3:85" x14ac:dyDescent="0.3">
      <c r="C71" s="13" t="str">
        <f t="shared" si="3"/>
        <v>Enterprise Architect</v>
      </c>
      <c r="D71" s="11" t="s">
        <v>117</v>
      </c>
      <c r="E71" s="124"/>
      <c r="F71" s="125"/>
      <c r="G71" s="126"/>
      <c r="H71" s="124"/>
      <c r="I71" s="125"/>
      <c r="J71" s="126"/>
      <c r="K71" s="124"/>
      <c r="L71" s="125"/>
      <c r="M71" s="126"/>
      <c r="N71" s="124"/>
      <c r="O71" s="125"/>
      <c r="P71" s="126"/>
      <c r="Q71" s="124"/>
      <c r="R71" s="125"/>
      <c r="S71" s="126"/>
      <c r="T71" s="124"/>
      <c r="U71" s="125"/>
      <c r="V71" s="126"/>
      <c r="W71" s="124"/>
      <c r="X71" s="125"/>
      <c r="Y71" s="126"/>
      <c r="Z71" s="124"/>
      <c r="AA71" s="125"/>
      <c r="AB71" s="126"/>
      <c r="AC71" s="124"/>
      <c r="AD71" s="125"/>
      <c r="AE71" s="126"/>
      <c r="AF71" s="124"/>
      <c r="AG71" s="125"/>
      <c r="AH71" s="126"/>
      <c r="AI71" s="124"/>
      <c r="AJ71" s="125"/>
      <c r="AK71" s="126"/>
      <c r="AL71" s="124"/>
      <c r="AM71" s="125"/>
      <c r="AN71" s="126"/>
      <c r="AO71" s="124"/>
      <c r="AP71" s="125"/>
      <c r="AQ71" s="126"/>
      <c r="AR71" s="124"/>
      <c r="AS71" s="125"/>
      <c r="AT71" s="126"/>
      <c r="AU71" s="124"/>
      <c r="AV71" s="125"/>
      <c r="AW71" s="126"/>
      <c r="AX71" s="124"/>
      <c r="AY71" s="125"/>
      <c r="AZ71" s="126"/>
      <c r="BA71" s="124"/>
      <c r="BB71" s="125"/>
      <c r="BC71" s="126"/>
      <c r="BD71" s="124"/>
      <c r="BE71" s="125"/>
      <c r="BF71" s="126"/>
      <c r="BG71" s="124"/>
      <c r="BH71" s="125"/>
      <c r="BI71" s="126"/>
      <c r="BJ71" s="124"/>
      <c r="BK71" s="125"/>
      <c r="BL71" s="126"/>
      <c r="BM71" s="124"/>
      <c r="BN71" s="125"/>
      <c r="BO71" s="126"/>
      <c r="BP71" s="124"/>
      <c r="BQ71" s="125"/>
      <c r="BR71" s="126"/>
      <c r="BS71" s="124"/>
      <c r="BT71" s="125"/>
      <c r="BU71" s="126"/>
      <c r="BV71" s="124"/>
      <c r="BW71" s="125"/>
      <c r="BX71" s="126"/>
      <c r="BY71" s="174">
        <f t="shared" si="4"/>
        <v>0</v>
      </c>
      <c r="BZ71" s="174" t="e">
        <f>SUM(#REF!,F71,O71,X71,AG71,AP71,AY71,BH71,BQ71)</f>
        <v>#REF!</v>
      </c>
      <c r="CA71" s="174" t="e">
        <f>SUM(#REF!,G71,P71,Y71,AH71,AQ71,AZ71,BI71,BR71)</f>
        <v>#REF!</v>
      </c>
      <c r="CB71" s="174">
        <f t="shared" si="0"/>
        <v>0</v>
      </c>
      <c r="CC71" s="174" t="e">
        <f>SUM(#REF!,I71,R71,AA71,AJ71,AS71,BB71,BK71,BT71)</f>
        <v>#REF!</v>
      </c>
      <c r="CD71" s="174" t="e">
        <f>SUM(#REF!,J71,S71,AB71,AK71,AT71,BC71,BL71,BU71)</f>
        <v>#REF!</v>
      </c>
      <c r="CE71" s="174">
        <f t="shared" si="1"/>
        <v>0</v>
      </c>
      <c r="CF71" s="174">
        <f t="shared" si="5"/>
        <v>0</v>
      </c>
      <c r="CG71" s="174">
        <f t="shared" si="5"/>
        <v>0</v>
      </c>
    </row>
    <row r="72" spans="3:85" x14ac:dyDescent="0.3">
      <c r="C72" s="13" t="str">
        <f t="shared" si="3"/>
        <v>Enterprise Architect</v>
      </c>
      <c r="D72" s="11" t="s">
        <v>177</v>
      </c>
      <c r="E72" s="124"/>
      <c r="F72" s="125"/>
      <c r="G72" s="126"/>
      <c r="H72" s="124"/>
      <c r="I72" s="125"/>
      <c r="J72" s="126"/>
      <c r="K72" s="124"/>
      <c r="L72" s="125"/>
      <c r="M72" s="126"/>
      <c r="N72" s="124"/>
      <c r="O72" s="125"/>
      <c r="P72" s="126"/>
      <c r="Q72" s="124"/>
      <c r="R72" s="125"/>
      <c r="S72" s="126"/>
      <c r="T72" s="124"/>
      <c r="U72" s="125"/>
      <c r="V72" s="126"/>
      <c r="W72" s="124"/>
      <c r="X72" s="125"/>
      <c r="Y72" s="126"/>
      <c r="Z72" s="124"/>
      <c r="AA72" s="125"/>
      <c r="AB72" s="126"/>
      <c r="AC72" s="124"/>
      <c r="AD72" s="125"/>
      <c r="AE72" s="126"/>
      <c r="AF72" s="124"/>
      <c r="AG72" s="125"/>
      <c r="AH72" s="126"/>
      <c r="AI72" s="124"/>
      <c r="AJ72" s="125"/>
      <c r="AK72" s="126"/>
      <c r="AL72" s="124"/>
      <c r="AM72" s="125"/>
      <c r="AN72" s="126"/>
      <c r="AO72" s="124"/>
      <c r="AP72" s="125"/>
      <c r="AQ72" s="126"/>
      <c r="AR72" s="124"/>
      <c r="AS72" s="125"/>
      <c r="AT72" s="126"/>
      <c r="AU72" s="124"/>
      <c r="AV72" s="125"/>
      <c r="AW72" s="126"/>
      <c r="AX72" s="124"/>
      <c r="AY72" s="125"/>
      <c r="AZ72" s="126"/>
      <c r="BA72" s="124"/>
      <c r="BB72" s="125"/>
      <c r="BC72" s="126"/>
      <c r="BD72" s="124"/>
      <c r="BE72" s="125"/>
      <c r="BF72" s="126"/>
      <c r="BG72" s="124"/>
      <c r="BH72" s="125"/>
      <c r="BI72" s="126"/>
      <c r="BJ72" s="124"/>
      <c r="BK72" s="125"/>
      <c r="BL72" s="126"/>
      <c r="BM72" s="124"/>
      <c r="BN72" s="125"/>
      <c r="BO72" s="126"/>
      <c r="BP72" s="124"/>
      <c r="BQ72" s="125"/>
      <c r="BR72" s="126"/>
      <c r="BS72" s="124"/>
      <c r="BT72" s="125"/>
      <c r="BU72" s="126"/>
      <c r="BV72" s="124"/>
      <c r="BW72" s="125"/>
      <c r="BX72" s="126"/>
      <c r="BY72" s="174">
        <f t="shared" si="4"/>
        <v>0</v>
      </c>
      <c r="BZ72" s="174" t="e">
        <f>SUM(#REF!,F72,O72,X72,AG72,AP72,AY72,BH72,BQ72)</f>
        <v>#REF!</v>
      </c>
      <c r="CA72" s="174" t="e">
        <f>SUM(#REF!,G72,P72,Y72,AH72,AQ72,AZ72,BI72,BR72)</f>
        <v>#REF!</v>
      </c>
      <c r="CB72" s="174">
        <f t="shared" si="0"/>
        <v>0</v>
      </c>
      <c r="CC72" s="174" t="e">
        <f>SUM(#REF!,I72,R72,AA72,AJ72,AS72,BB72,BK72,BT72)</f>
        <v>#REF!</v>
      </c>
      <c r="CD72" s="174" t="e">
        <f>SUM(#REF!,J72,S72,AB72,AK72,AT72,BC72,BL72,BU72)</f>
        <v>#REF!</v>
      </c>
      <c r="CE72" s="174">
        <f t="shared" si="1"/>
        <v>0</v>
      </c>
      <c r="CF72" s="174">
        <f t="shared" si="5"/>
        <v>0</v>
      </c>
      <c r="CG72" s="174">
        <f t="shared" si="5"/>
        <v>0</v>
      </c>
    </row>
    <row r="73" spans="3:85" ht="16.2" thickBot="1" x14ac:dyDescent="0.35">
      <c r="C73" s="16" t="str">
        <f t="shared" si="3"/>
        <v>Enterprise Architect</v>
      </c>
      <c r="D73" s="17" t="s">
        <v>116</v>
      </c>
      <c r="E73" s="150"/>
      <c r="F73" s="151"/>
      <c r="G73" s="152"/>
      <c r="H73" s="150"/>
      <c r="I73" s="151"/>
      <c r="J73" s="152"/>
      <c r="K73" s="150"/>
      <c r="L73" s="151"/>
      <c r="M73" s="152"/>
      <c r="N73" s="150"/>
      <c r="O73" s="151"/>
      <c r="P73" s="152"/>
      <c r="Q73" s="150"/>
      <c r="R73" s="151"/>
      <c r="S73" s="152"/>
      <c r="T73" s="150"/>
      <c r="U73" s="151"/>
      <c r="V73" s="152"/>
      <c r="W73" s="150"/>
      <c r="X73" s="151"/>
      <c r="Y73" s="152"/>
      <c r="Z73" s="150"/>
      <c r="AA73" s="151"/>
      <c r="AB73" s="152"/>
      <c r="AC73" s="150"/>
      <c r="AD73" s="151"/>
      <c r="AE73" s="152"/>
      <c r="AF73" s="150"/>
      <c r="AG73" s="151"/>
      <c r="AH73" s="152"/>
      <c r="AI73" s="150"/>
      <c r="AJ73" s="151"/>
      <c r="AK73" s="152"/>
      <c r="AL73" s="150"/>
      <c r="AM73" s="151"/>
      <c r="AN73" s="152"/>
      <c r="AO73" s="150"/>
      <c r="AP73" s="151"/>
      <c r="AQ73" s="152"/>
      <c r="AR73" s="150"/>
      <c r="AS73" s="151"/>
      <c r="AT73" s="152"/>
      <c r="AU73" s="150"/>
      <c r="AV73" s="151"/>
      <c r="AW73" s="152"/>
      <c r="AX73" s="150"/>
      <c r="AY73" s="151"/>
      <c r="AZ73" s="152"/>
      <c r="BA73" s="150"/>
      <c r="BB73" s="151"/>
      <c r="BC73" s="152"/>
      <c r="BD73" s="150"/>
      <c r="BE73" s="151"/>
      <c r="BF73" s="152"/>
      <c r="BG73" s="150"/>
      <c r="BH73" s="151"/>
      <c r="BI73" s="152"/>
      <c r="BJ73" s="150"/>
      <c r="BK73" s="151"/>
      <c r="BL73" s="152"/>
      <c r="BM73" s="150"/>
      <c r="BN73" s="151"/>
      <c r="BO73" s="152"/>
      <c r="BP73" s="150"/>
      <c r="BQ73" s="151"/>
      <c r="BR73" s="152"/>
      <c r="BS73" s="150"/>
      <c r="BT73" s="151"/>
      <c r="BU73" s="152"/>
      <c r="BV73" s="150"/>
      <c r="BW73" s="151"/>
      <c r="BX73" s="152"/>
      <c r="BY73" s="175">
        <f t="shared" si="4"/>
        <v>0</v>
      </c>
      <c r="BZ73" s="175" t="e">
        <f>SUM(#REF!,F73,O73,X73,AG73,AP73,AY73,BH73,BQ73)</f>
        <v>#REF!</v>
      </c>
      <c r="CA73" s="175" t="e">
        <f>SUM(#REF!,G73,P73,Y73,AH73,AQ73,AZ73,BI73,BR73)</f>
        <v>#REF!</v>
      </c>
      <c r="CB73" s="175">
        <f t="shared" si="0"/>
        <v>0</v>
      </c>
      <c r="CC73" s="175" t="e">
        <f>SUM(#REF!,I73,R73,AA73,AJ73,AS73,BB73,BK73,BT73)</f>
        <v>#REF!</v>
      </c>
      <c r="CD73" s="175" t="e">
        <f>SUM(#REF!,J73,S73,AB73,AK73,AT73,BC73,BL73,BU73)</f>
        <v>#REF!</v>
      </c>
      <c r="CE73" s="175">
        <f t="shared" si="1"/>
        <v>0</v>
      </c>
      <c r="CF73" s="175">
        <f t="shared" si="5"/>
        <v>0</v>
      </c>
      <c r="CG73" s="175">
        <f t="shared" si="5"/>
        <v>0</v>
      </c>
    </row>
    <row r="74" spans="3:85" x14ac:dyDescent="0.3">
      <c r="C74" s="14" t="str">
        <f>'Short Term Rates'!C20</f>
        <v>Integration Specialist</v>
      </c>
      <c r="D74" s="15" t="s">
        <v>174</v>
      </c>
      <c r="E74" s="124"/>
      <c r="F74" s="125"/>
      <c r="G74" s="126"/>
      <c r="H74" s="124"/>
      <c r="I74" s="125"/>
      <c r="J74" s="126"/>
      <c r="K74" s="124"/>
      <c r="L74" s="125"/>
      <c r="M74" s="126"/>
      <c r="N74" s="124"/>
      <c r="O74" s="125"/>
      <c r="P74" s="126"/>
      <c r="Q74" s="124"/>
      <c r="R74" s="125"/>
      <c r="S74" s="126"/>
      <c r="T74" s="124"/>
      <c r="U74" s="125"/>
      <c r="V74" s="126"/>
      <c r="W74" s="124"/>
      <c r="X74" s="125"/>
      <c r="Y74" s="126"/>
      <c r="Z74" s="124"/>
      <c r="AA74" s="125"/>
      <c r="AB74" s="126"/>
      <c r="AC74" s="124"/>
      <c r="AD74" s="125"/>
      <c r="AE74" s="126"/>
      <c r="AF74" s="124"/>
      <c r="AG74" s="125"/>
      <c r="AH74" s="126"/>
      <c r="AI74" s="124"/>
      <c r="AJ74" s="125"/>
      <c r="AK74" s="126"/>
      <c r="AL74" s="124"/>
      <c r="AM74" s="125"/>
      <c r="AN74" s="126"/>
      <c r="AO74" s="124"/>
      <c r="AP74" s="125"/>
      <c r="AQ74" s="126"/>
      <c r="AR74" s="124"/>
      <c r="AS74" s="125"/>
      <c r="AT74" s="126"/>
      <c r="AU74" s="124"/>
      <c r="AV74" s="125"/>
      <c r="AW74" s="126"/>
      <c r="AX74" s="124"/>
      <c r="AY74" s="125"/>
      <c r="AZ74" s="126"/>
      <c r="BA74" s="124"/>
      <c r="BB74" s="125"/>
      <c r="BC74" s="126"/>
      <c r="BD74" s="124"/>
      <c r="BE74" s="125"/>
      <c r="BF74" s="126"/>
      <c r="BG74" s="124"/>
      <c r="BH74" s="125"/>
      <c r="BI74" s="126"/>
      <c r="BJ74" s="124"/>
      <c r="BK74" s="125"/>
      <c r="BL74" s="126"/>
      <c r="BM74" s="124"/>
      <c r="BN74" s="125"/>
      <c r="BO74" s="126"/>
      <c r="BP74" s="124"/>
      <c r="BQ74" s="125"/>
      <c r="BR74" s="126"/>
      <c r="BS74" s="124"/>
      <c r="BT74" s="125"/>
      <c r="BU74" s="126"/>
      <c r="BV74" s="124"/>
      <c r="BW74" s="125"/>
      <c r="BX74" s="126"/>
      <c r="BY74" s="176">
        <f t="shared" si="4"/>
        <v>0</v>
      </c>
      <c r="BZ74" s="176" t="e">
        <f>SUM(#REF!,F74,O74,X74,AG74,AP74,AY74,BH74,BQ74)</f>
        <v>#REF!</v>
      </c>
      <c r="CA74" s="176" t="e">
        <f>SUM(#REF!,G74,P74,Y74,AH74,AQ74,AZ74,BI74,BR74)</f>
        <v>#REF!</v>
      </c>
      <c r="CB74" s="176">
        <f t="shared" si="0"/>
        <v>0</v>
      </c>
      <c r="CC74" s="176" t="e">
        <f>SUM(#REF!,I74,R74,AA74,AJ74,AS74,BB74,BK74,BT74)</f>
        <v>#REF!</v>
      </c>
      <c r="CD74" s="176" t="e">
        <f>SUM(#REF!,J74,S74,AB74,AK74,AT74,BC74,BL74,BU74)</f>
        <v>#REF!</v>
      </c>
      <c r="CE74" s="176">
        <f t="shared" si="1"/>
        <v>0</v>
      </c>
      <c r="CF74" s="176">
        <f t="shared" si="5"/>
        <v>0</v>
      </c>
      <c r="CG74" s="176">
        <f t="shared" si="5"/>
        <v>0</v>
      </c>
    </row>
    <row r="75" spans="3:85" x14ac:dyDescent="0.3">
      <c r="C75" s="13" t="str">
        <f t="shared" si="3"/>
        <v>Integration Specialist</v>
      </c>
      <c r="D75" s="11" t="s">
        <v>175</v>
      </c>
      <c r="E75" s="124"/>
      <c r="F75" s="125"/>
      <c r="G75" s="126"/>
      <c r="H75" s="124"/>
      <c r="I75" s="125"/>
      <c r="J75" s="126"/>
      <c r="K75" s="124"/>
      <c r="L75" s="125"/>
      <c r="M75" s="126"/>
      <c r="N75" s="124"/>
      <c r="O75" s="125"/>
      <c r="P75" s="126"/>
      <c r="Q75" s="124"/>
      <c r="R75" s="125"/>
      <c r="S75" s="126"/>
      <c r="T75" s="124"/>
      <c r="U75" s="125"/>
      <c r="V75" s="126"/>
      <c r="W75" s="124"/>
      <c r="X75" s="125"/>
      <c r="Y75" s="126"/>
      <c r="Z75" s="124"/>
      <c r="AA75" s="125"/>
      <c r="AB75" s="126"/>
      <c r="AC75" s="124"/>
      <c r="AD75" s="125"/>
      <c r="AE75" s="126"/>
      <c r="AF75" s="124"/>
      <c r="AG75" s="125"/>
      <c r="AH75" s="126"/>
      <c r="AI75" s="124"/>
      <c r="AJ75" s="125"/>
      <c r="AK75" s="126"/>
      <c r="AL75" s="124"/>
      <c r="AM75" s="125"/>
      <c r="AN75" s="126"/>
      <c r="AO75" s="124"/>
      <c r="AP75" s="125"/>
      <c r="AQ75" s="126"/>
      <c r="AR75" s="124"/>
      <c r="AS75" s="125"/>
      <c r="AT75" s="126"/>
      <c r="AU75" s="124"/>
      <c r="AV75" s="125"/>
      <c r="AW75" s="126"/>
      <c r="AX75" s="124"/>
      <c r="AY75" s="125"/>
      <c r="AZ75" s="126"/>
      <c r="BA75" s="124"/>
      <c r="BB75" s="125"/>
      <c r="BC75" s="126"/>
      <c r="BD75" s="124"/>
      <c r="BE75" s="125"/>
      <c r="BF75" s="126"/>
      <c r="BG75" s="124"/>
      <c r="BH75" s="125"/>
      <c r="BI75" s="126"/>
      <c r="BJ75" s="124"/>
      <c r="BK75" s="125"/>
      <c r="BL75" s="126"/>
      <c r="BM75" s="124"/>
      <c r="BN75" s="125"/>
      <c r="BO75" s="126"/>
      <c r="BP75" s="124"/>
      <c r="BQ75" s="125"/>
      <c r="BR75" s="126"/>
      <c r="BS75" s="124"/>
      <c r="BT75" s="125"/>
      <c r="BU75" s="126"/>
      <c r="BV75" s="124"/>
      <c r="BW75" s="125"/>
      <c r="BX75" s="126"/>
      <c r="BY75" s="174">
        <f t="shared" si="4"/>
        <v>0</v>
      </c>
      <c r="BZ75" s="174" t="e">
        <f>SUM(#REF!,F75,O75,X75,AG75,AP75,AY75,BH75,BQ75)</f>
        <v>#REF!</v>
      </c>
      <c r="CA75" s="174" t="e">
        <f>SUM(#REF!,G75,P75,Y75,AH75,AQ75,AZ75,BI75,BR75)</f>
        <v>#REF!</v>
      </c>
      <c r="CB75" s="174">
        <f t="shared" si="0"/>
        <v>0</v>
      </c>
      <c r="CC75" s="174" t="e">
        <f>SUM(#REF!,I75,R75,AA75,AJ75,AS75,BB75,BK75,BT75)</f>
        <v>#REF!</v>
      </c>
      <c r="CD75" s="174" t="e">
        <f>SUM(#REF!,J75,S75,AB75,AK75,AT75,BC75,BL75,BU75)</f>
        <v>#REF!</v>
      </c>
      <c r="CE75" s="174">
        <f t="shared" si="1"/>
        <v>0</v>
      </c>
      <c r="CF75" s="174">
        <f t="shared" si="5"/>
        <v>0</v>
      </c>
      <c r="CG75" s="174">
        <f t="shared" si="5"/>
        <v>0</v>
      </c>
    </row>
    <row r="76" spans="3:85" x14ac:dyDescent="0.3">
      <c r="C76" s="13" t="str">
        <f t="shared" si="3"/>
        <v>Integration Specialist</v>
      </c>
      <c r="D76" s="11" t="s">
        <v>176</v>
      </c>
      <c r="E76" s="124"/>
      <c r="F76" s="125"/>
      <c r="G76" s="126"/>
      <c r="H76" s="124"/>
      <c r="I76" s="125"/>
      <c r="J76" s="126"/>
      <c r="K76" s="124"/>
      <c r="L76" s="125"/>
      <c r="M76" s="126"/>
      <c r="N76" s="124"/>
      <c r="O76" s="125"/>
      <c r="P76" s="126"/>
      <c r="Q76" s="124"/>
      <c r="R76" s="125"/>
      <c r="S76" s="126"/>
      <c r="T76" s="124"/>
      <c r="U76" s="125"/>
      <c r="V76" s="126"/>
      <c r="W76" s="124"/>
      <c r="X76" s="125"/>
      <c r="Y76" s="126"/>
      <c r="Z76" s="124"/>
      <c r="AA76" s="125"/>
      <c r="AB76" s="126"/>
      <c r="AC76" s="124"/>
      <c r="AD76" s="125"/>
      <c r="AE76" s="126"/>
      <c r="AF76" s="124"/>
      <c r="AG76" s="125"/>
      <c r="AH76" s="126"/>
      <c r="AI76" s="124"/>
      <c r="AJ76" s="125"/>
      <c r="AK76" s="126"/>
      <c r="AL76" s="124"/>
      <c r="AM76" s="125"/>
      <c r="AN76" s="126"/>
      <c r="AO76" s="124"/>
      <c r="AP76" s="125"/>
      <c r="AQ76" s="126"/>
      <c r="AR76" s="124"/>
      <c r="AS76" s="125"/>
      <c r="AT76" s="126"/>
      <c r="AU76" s="124"/>
      <c r="AV76" s="125"/>
      <c r="AW76" s="126"/>
      <c r="AX76" s="124"/>
      <c r="AY76" s="125"/>
      <c r="AZ76" s="126"/>
      <c r="BA76" s="124"/>
      <c r="BB76" s="125"/>
      <c r="BC76" s="126"/>
      <c r="BD76" s="124"/>
      <c r="BE76" s="125"/>
      <c r="BF76" s="126"/>
      <c r="BG76" s="124"/>
      <c r="BH76" s="125"/>
      <c r="BI76" s="126"/>
      <c r="BJ76" s="124"/>
      <c r="BK76" s="125"/>
      <c r="BL76" s="126"/>
      <c r="BM76" s="124"/>
      <c r="BN76" s="125"/>
      <c r="BO76" s="126"/>
      <c r="BP76" s="124"/>
      <c r="BQ76" s="125"/>
      <c r="BR76" s="126"/>
      <c r="BS76" s="124"/>
      <c r="BT76" s="125"/>
      <c r="BU76" s="126"/>
      <c r="BV76" s="124"/>
      <c r="BW76" s="125"/>
      <c r="BX76" s="126"/>
      <c r="BY76" s="174">
        <f t="shared" si="4"/>
        <v>0</v>
      </c>
      <c r="BZ76" s="174" t="e">
        <f>SUM(#REF!,F76,O76,X76,AG76,AP76,AY76,BH76,BQ76)</f>
        <v>#REF!</v>
      </c>
      <c r="CA76" s="174" t="e">
        <f>SUM(#REF!,G76,P76,Y76,AH76,AQ76,AZ76,BI76,BR76)</f>
        <v>#REF!</v>
      </c>
      <c r="CB76" s="174">
        <f t="shared" ref="CB76:CB139" si="6">SUMIF($E$9:$BX$9,CB$9, $E76:$BX76)</f>
        <v>0</v>
      </c>
      <c r="CC76" s="174" t="e">
        <f>SUM(#REF!,I76,R76,AA76,AJ76,AS76,BB76,BK76,BT76)</f>
        <v>#REF!</v>
      </c>
      <c r="CD76" s="174" t="e">
        <f>SUM(#REF!,J76,S76,AB76,AK76,AT76,BC76,BL76,BU76)</f>
        <v>#REF!</v>
      </c>
      <c r="CE76" s="174">
        <f t="shared" ref="CE76:CE139" si="7">SUMIF($E$9:$BX$9,CE$9, $E76:$BX76)</f>
        <v>0</v>
      </c>
      <c r="CF76" s="174">
        <f t="shared" si="5"/>
        <v>0</v>
      </c>
      <c r="CG76" s="174">
        <f t="shared" si="5"/>
        <v>0</v>
      </c>
    </row>
    <row r="77" spans="3:85" x14ac:dyDescent="0.3">
      <c r="C77" s="13" t="str">
        <f t="shared" ref="C77:C122" si="8">C76</f>
        <v>Integration Specialist</v>
      </c>
      <c r="D77" s="11" t="s">
        <v>115</v>
      </c>
      <c r="E77" s="124"/>
      <c r="F77" s="125"/>
      <c r="G77" s="126"/>
      <c r="H77" s="124"/>
      <c r="I77" s="125"/>
      <c r="J77" s="126"/>
      <c r="K77" s="124"/>
      <c r="L77" s="125"/>
      <c r="M77" s="126"/>
      <c r="N77" s="124"/>
      <c r="O77" s="125"/>
      <c r="P77" s="126"/>
      <c r="Q77" s="124"/>
      <c r="R77" s="125"/>
      <c r="S77" s="126"/>
      <c r="T77" s="124"/>
      <c r="U77" s="125"/>
      <c r="V77" s="126"/>
      <c r="W77" s="124"/>
      <c r="X77" s="125"/>
      <c r="Y77" s="126"/>
      <c r="Z77" s="124"/>
      <c r="AA77" s="125"/>
      <c r="AB77" s="126"/>
      <c r="AC77" s="124"/>
      <c r="AD77" s="125"/>
      <c r="AE77" s="126"/>
      <c r="AF77" s="124"/>
      <c r="AG77" s="125"/>
      <c r="AH77" s="126"/>
      <c r="AI77" s="124"/>
      <c r="AJ77" s="125"/>
      <c r="AK77" s="126"/>
      <c r="AL77" s="124"/>
      <c r="AM77" s="125"/>
      <c r="AN77" s="126"/>
      <c r="AO77" s="124"/>
      <c r="AP77" s="125"/>
      <c r="AQ77" s="126"/>
      <c r="AR77" s="124"/>
      <c r="AS77" s="125"/>
      <c r="AT77" s="126"/>
      <c r="AU77" s="124"/>
      <c r="AV77" s="125"/>
      <c r="AW77" s="126"/>
      <c r="AX77" s="124"/>
      <c r="AY77" s="125"/>
      <c r="AZ77" s="126"/>
      <c r="BA77" s="124"/>
      <c r="BB77" s="125"/>
      <c r="BC77" s="126"/>
      <c r="BD77" s="124"/>
      <c r="BE77" s="125"/>
      <c r="BF77" s="126"/>
      <c r="BG77" s="124"/>
      <c r="BH77" s="125"/>
      <c r="BI77" s="126"/>
      <c r="BJ77" s="124"/>
      <c r="BK77" s="125"/>
      <c r="BL77" s="126"/>
      <c r="BM77" s="124"/>
      <c r="BN77" s="125"/>
      <c r="BO77" s="126"/>
      <c r="BP77" s="124"/>
      <c r="BQ77" s="125"/>
      <c r="BR77" s="126"/>
      <c r="BS77" s="124"/>
      <c r="BT77" s="125"/>
      <c r="BU77" s="126"/>
      <c r="BV77" s="124"/>
      <c r="BW77" s="125"/>
      <c r="BX77" s="126"/>
      <c r="BY77" s="174">
        <f t="shared" ref="BY77:BY140" si="9">SUMIF($E$9:$BX$9,BY$9, $E77:$BX77)</f>
        <v>0</v>
      </c>
      <c r="BZ77" s="174" t="e">
        <f>SUM(#REF!,F77,O77,X77,AG77,AP77,AY77,BH77,BQ77)</f>
        <v>#REF!</v>
      </c>
      <c r="CA77" s="174" t="e">
        <f>SUM(#REF!,G77,P77,Y77,AH77,AQ77,AZ77,BI77,BR77)</f>
        <v>#REF!</v>
      </c>
      <c r="CB77" s="174">
        <f t="shared" si="6"/>
        <v>0</v>
      </c>
      <c r="CC77" s="174" t="e">
        <f>SUM(#REF!,I77,R77,AA77,AJ77,AS77,BB77,BK77,BT77)</f>
        <v>#REF!</v>
      </c>
      <c r="CD77" s="174" t="e">
        <f>SUM(#REF!,J77,S77,AB77,AK77,AT77,BC77,BL77,BU77)</f>
        <v>#REF!</v>
      </c>
      <c r="CE77" s="174">
        <f t="shared" si="7"/>
        <v>0</v>
      </c>
      <c r="CF77" s="174">
        <f t="shared" si="5"/>
        <v>0</v>
      </c>
      <c r="CG77" s="174">
        <f t="shared" si="5"/>
        <v>0</v>
      </c>
    </row>
    <row r="78" spans="3:85" x14ac:dyDescent="0.3">
      <c r="C78" s="13" t="str">
        <f t="shared" si="8"/>
        <v>Integration Specialist</v>
      </c>
      <c r="D78" s="11" t="s">
        <v>117</v>
      </c>
      <c r="E78" s="124"/>
      <c r="F78" s="125"/>
      <c r="G78" s="126"/>
      <c r="H78" s="124"/>
      <c r="I78" s="125"/>
      <c r="J78" s="126"/>
      <c r="K78" s="124"/>
      <c r="L78" s="125"/>
      <c r="M78" s="126"/>
      <c r="N78" s="124"/>
      <c r="O78" s="125"/>
      <c r="P78" s="126"/>
      <c r="Q78" s="124"/>
      <c r="R78" s="125"/>
      <c r="S78" s="126"/>
      <c r="T78" s="124"/>
      <c r="U78" s="125"/>
      <c r="V78" s="126"/>
      <c r="W78" s="124"/>
      <c r="X78" s="125"/>
      <c r="Y78" s="126"/>
      <c r="Z78" s="124"/>
      <c r="AA78" s="125"/>
      <c r="AB78" s="126"/>
      <c r="AC78" s="124"/>
      <c r="AD78" s="125"/>
      <c r="AE78" s="126"/>
      <c r="AF78" s="124"/>
      <c r="AG78" s="125"/>
      <c r="AH78" s="126"/>
      <c r="AI78" s="124"/>
      <c r="AJ78" s="125"/>
      <c r="AK78" s="126"/>
      <c r="AL78" s="124"/>
      <c r="AM78" s="125"/>
      <c r="AN78" s="126"/>
      <c r="AO78" s="124"/>
      <c r="AP78" s="125"/>
      <c r="AQ78" s="126"/>
      <c r="AR78" s="124"/>
      <c r="AS78" s="125"/>
      <c r="AT78" s="126"/>
      <c r="AU78" s="124"/>
      <c r="AV78" s="125"/>
      <c r="AW78" s="126"/>
      <c r="AX78" s="124"/>
      <c r="AY78" s="125"/>
      <c r="AZ78" s="126"/>
      <c r="BA78" s="124"/>
      <c r="BB78" s="125"/>
      <c r="BC78" s="126"/>
      <c r="BD78" s="124"/>
      <c r="BE78" s="125"/>
      <c r="BF78" s="126"/>
      <c r="BG78" s="124"/>
      <c r="BH78" s="125"/>
      <c r="BI78" s="126"/>
      <c r="BJ78" s="124"/>
      <c r="BK78" s="125"/>
      <c r="BL78" s="126"/>
      <c r="BM78" s="124"/>
      <c r="BN78" s="125"/>
      <c r="BO78" s="126"/>
      <c r="BP78" s="124"/>
      <c r="BQ78" s="125"/>
      <c r="BR78" s="126"/>
      <c r="BS78" s="124"/>
      <c r="BT78" s="125"/>
      <c r="BU78" s="126"/>
      <c r="BV78" s="124"/>
      <c r="BW78" s="125"/>
      <c r="BX78" s="126"/>
      <c r="BY78" s="174">
        <f t="shared" si="9"/>
        <v>0</v>
      </c>
      <c r="BZ78" s="174" t="e">
        <f>SUM(#REF!,F78,O78,X78,AG78,AP78,AY78,BH78,BQ78)</f>
        <v>#REF!</v>
      </c>
      <c r="CA78" s="174" t="e">
        <f>SUM(#REF!,G78,P78,Y78,AH78,AQ78,AZ78,BI78,BR78)</f>
        <v>#REF!</v>
      </c>
      <c r="CB78" s="174">
        <f t="shared" si="6"/>
        <v>0</v>
      </c>
      <c r="CC78" s="174" t="e">
        <f>SUM(#REF!,I78,R78,AA78,AJ78,AS78,BB78,BK78,BT78)</f>
        <v>#REF!</v>
      </c>
      <c r="CD78" s="174" t="e">
        <f>SUM(#REF!,J78,S78,AB78,AK78,AT78,BC78,BL78,BU78)</f>
        <v>#REF!</v>
      </c>
      <c r="CE78" s="174">
        <f t="shared" si="7"/>
        <v>0</v>
      </c>
      <c r="CF78" s="174">
        <f t="shared" si="5"/>
        <v>0</v>
      </c>
      <c r="CG78" s="174">
        <f t="shared" si="5"/>
        <v>0</v>
      </c>
    </row>
    <row r="79" spans="3:85" x14ac:dyDescent="0.3">
      <c r="C79" s="13" t="str">
        <f t="shared" si="8"/>
        <v>Integration Specialist</v>
      </c>
      <c r="D79" s="11" t="s">
        <v>177</v>
      </c>
      <c r="E79" s="124"/>
      <c r="F79" s="125"/>
      <c r="G79" s="126"/>
      <c r="H79" s="124"/>
      <c r="I79" s="125"/>
      <c r="J79" s="126"/>
      <c r="K79" s="124"/>
      <c r="L79" s="125"/>
      <c r="M79" s="126"/>
      <c r="N79" s="124"/>
      <c r="O79" s="125"/>
      <c r="P79" s="126"/>
      <c r="Q79" s="124"/>
      <c r="R79" s="125"/>
      <c r="S79" s="126"/>
      <c r="T79" s="124"/>
      <c r="U79" s="125"/>
      <c r="V79" s="126"/>
      <c r="W79" s="124"/>
      <c r="X79" s="125"/>
      <c r="Y79" s="126"/>
      <c r="Z79" s="124"/>
      <c r="AA79" s="125"/>
      <c r="AB79" s="126"/>
      <c r="AC79" s="124"/>
      <c r="AD79" s="125"/>
      <c r="AE79" s="126"/>
      <c r="AF79" s="124"/>
      <c r="AG79" s="125"/>
      <c r="AH79" s="126"/>
      <c r="AI79" s="124"/>
      <c r="AJ79" s="125"/>
      <c r="AK79" s="126"/>
      <c r="AL79" s="124"/>
      <c r="AM79" s="125"/>
      <c r="AN79" s="126"/>
      <c r="AO79" s="124"/>
      <c r="AP79" s="125"/>
      <c r="AQ79" s="126"/>
      <c r="AR79" s="124"/>
      <c r="AS79" s="125"/>
      <c r="AT79" s="126"/>
      <c r="AU79" s="124"/>
      <c r="AV79" s="125"/>
      <c r="AW79" s="126"/>
      <c r="AX79" s="124"/>
      <c r="AY79" s="125"/>
      <c r="AZ79" s="126"/>
      <c r="BA79" s="124"/>
      <c r="BB79" s="125"/>
      <c r="BC79" s="126"/>
      <c r="BD79" s="124"/>
      <c r="BE79" s="125"/>
      <c r="BF79" s="126"/>
      <c r="BG79" s="124"/>
      <c r="BH79" s="125"/>
      <c r="BI79" s="126"/>
      <c r="BJ79" s="124"/>
      <c r="BK79" s="125"/>
      <c r="BL79" s="126"/>
      <c r="BM79" s="124"/>
      <c r="BN79" s="125"/>
      <c r="BO79" s="126"/>
      <c r="BP79" s="124"/>
      <c r="BQ79" s="125"/>
      <c r="BR79" s="126"/>
      <c r="BS79" s="124"/>
      <c r="BT79" s="125"/>
      <c r="BU79" s="126"/>
      <c r="BV79" s="124"/>
      <c r="BW79" s="125"/>
      <c r="BX79" s="126"/>
      <c r="BY79" s="174">
        <f t="shared" si="9"/>
        <v>0</v>
      </c>
      <c r="BZ79" s="174" t="e">
        <f>SUM(#REF!,F79,O79,X79,AG79,AP79,AY79,BH79,BQ79)</f>
        <v>#REF!</v>
      </c>
      <c r="CA79" s="174" t="e">
        <f>SUM(#REF!,G79,P79,Y79,AH79,AQ79,AZ79,BI79,BR79)</f>
        <v>#REF!</v>
      </c>
      <c r="CB79" s="174">
        <f t="shared" si="6"/>
        <v>0</v>
      </c>
      <c r="CC79" s="174" t="e">
        <f>SUM(#REF!,I79,R79,AA79,AJ79,AS79,BB79,BK79,BT79)</f>
        <v>#REF!</v>
      </c>
      <c r="CD79" s="174" t="e">
        <f>SUM(#REF!,J79,S79,AB79,AK79,AT79,BC79,BL79,BU79)</f>
        <v>#REF!</v>
      </c>
      <c r="CE79" s="174">
        <f t="shared" si="7"/>
        <v>0</v>
      </c>
      <c r="CF79" s="174">
        <f t="shared" si="5"/>
        <v>0</v>
      </c>
      <c r="CG79" s="174">
        <f t="shared" si="5"/>
        <v>0</v>
      </c>
    </row>
    <row r="80" spans="3:85" ht="16.2" thickBot="1" x14ac:dyDescent="0.35">
      <c r="C80" s="16" t="str">
        <f t="shared" si="8"/>
        <v>Integration Specialist</v>
      </c>
      <c r="D80" s="17" t="s">
        <v>116</v>
      </c>
      <c r="E80" s="150"/>
      <c r="F80" s="151"/>
      <c r="G80" s="152"/>
      <c r="H80" s="150"/>
      <c r="I80" s="151"/>
      <c r="J80" s="152"/>
      <c r="K80" s="150"/>
      <c r="L80" s="151"/>
      <c r="M80" s="152"/>
      <c r="N80" s="150"/>
      <c r="O80" s="151"/>
      <c r="P80" s="152"/>
      <c r="Q80" s="150"/>
      <c r="R80" s="151"/>
      <c r="S80" s="152"/>
      <c r="T80" s="150"/>
      <c r="U80" s="151"/>
      <c r="V80" s="152"/>
      <c r="W80" s="150"/>
      <c r="X80" s="151"/>
      <c r="Y80" s="152"/>
      <c r="Z80" s="150"/>
      <c r="AA80" s="151"/>
      <c r="AB80" s="152"/>
      <c r="AC80" s="150"/>
      <c r="AD80" s="151"/>
      <c r="AE80" s="152"/>
      <c r="AF80" s="150"/>
      <c r="AG80" s="151"/>
      <c r="AH80" s="152"/>
      <c r="AI80" s="150"/>
      <c r="AJ80" s="151"/>
      <c r="AK80" s="152"/>
      <c r="AL80" s="150"/>
      <c r="AM80" s="151"/>
      <c r="AN80" s="152"/>
      <c r="AO80" s="150"/>
      <c r="AP80" s="151"/>
      <c r="AQ80" s="152"/>
      <c r="AR80" s="150"/>
      <c r="AS80" s="151"/>
      <c r="AT80" s="152"/>
      <c r="AU80" s="150"/>
      <c r="AV80" s="151"/>
      <c r="AW80" s="152"/>
      <c r="AX80" s="150"/>
      <c r="AY80" s="151"/>
      <c r="AZ80" s="152"/>
      <c r="BA80" s="150"/>
      <c r="BB80" s="151"/>
      <c r="BC80" s="152"/>
      <c r="BD80" s="150"/>
      <c r="BE80" s="151"/>
      <c r="BF80" s="152"/>
      <c r="BG80" s="150"/>
      <c r="BH80" s="151"/>
      <c r="BI80" s="152"/>
      <c r="BJ80" s="150"/>
      <c r="BK80" s="151"/>
      <c r="BL80" s="152"/>
      <c r="BM80" s="150"/>
      <c r="BN80" s="151"/>
      <c r="BO80" s="152"/>
      <c r="BP80" s="150"/>
      <c r="BQ80" s="151"/>
      <c r="BR80" s="152"/>
      <c r="BS80" s="150"/>
      <c r="BT80" s="151"/>
      <c r="BU80" s="152"/>
      <c r="BV80" s="150"/>
      <c r="BW80" s="151"/>
      <c r="BX80" s="152"/>
      <c r="BY80" s="175">
        <f t="shared" si="9"/>
        <v>0</v>
      </c>
      <c r="BZ80" s="175" t="e">
        <f>SUM(#REF!,F80,O80,X80,AG80,AP80,AY80,BH80,BQ80)</f>
        <v>#REF!</v>
      </c>
      <c r="CA80" s="175" t="e">
        <f>SUM(#REF!,G80,P80,Y80,AH80,AQ80,AZ80,BI80,BR80)</f>
        <v>#REF!</v>
      </c>
      <c r="CB80" s="175">
        <f t="shared" si="6"/>
        <v>0</v>
      </c>
      <c r="CC80" s="175" t="e">
        <f>SUM(#REF!,I80,R80,AA80,AJ80,AS80,BB80,BK80,BT80)</f>
        <v>#REF!</v>
      </c>
      <c r="CD80" s="175" t="e">
        <f>SUM(#REF!,J80,S80,AB80,AK80,AT80,BC80,BL80,BU80)</f>
        <v>#REF!</v>
      </c>
      <c r="CE80" s="175">
        <f t="shared" si="7"/>
        <v>0</v>
      </c>
      <c r="CF80" s="175">
        <f t="shared" si="5"/>
        <v>0</v>
      </c>
      <c r="CG80" s="175">
        <f t="shared" si="5"/>
        <v>0</v>
      </c>
    </row>
    <row r="81" spans="3:85" x14ac:dyDescent="0.3">
      <c r="C81" s="14" t="str">
        <f>'Short Term Rates'!C21</f>
        <v>Project Director</v>
      </c>
      <c r="D81" s="15" t="s">
        <v>174</v>
      </c>
      <c r="E81" s="124"/>
      <c r="F81" s="125"/>
      <c r="G81" s="126"/>
      <c r="H81" s="124"/>
      <c r="I81" s="125"/>
      <c r="J81" s="126"/>
      <c r="K81" s="124"/>
      <c r="L81" s="125"/>
      <c r="M81" s="126"/>
      <c r="N81" s="124"/>
      <c r="O81" s="125"/>
      <c r="P81" s="126"/>
      <c r="Q81" s="124"/>
      <c r="R81" s="125"/>
      <c r="S81" s="126"/>
      <c r="T81" s="124"/>
      <c r="U81" s="125"/>
      <c r="V81" s="126"/>
      <c r="W81" s="124"/>
      <c r="X81" s="125"/>
      <c r="Y81" s="126"/>
      <c r="Z81" s="124"/>
      <c r="AA81" s="125"/>
      <c r="AB81" s="126"/>
      <c r="AC81" s="124"/>
      <c r="AD81" s="125"/>
      <c r="AE81" s="126"/>
      <c r="AF81" s="124"/>
      <c r="AG81" s="125"/>
      <c r="AH81" s="126"/>
      <c r="AI81" s="124"/>
      <c r="AJ81" s="125"/>
      <c r="AK81" s="126"/>
      <c r="AL81" s="124"/>
      <c r="AM81" s="125"/>
      <c r="AN81" s="126"/>
      <c r="AO81" s="124"/>
      <c r="AP81" s="125"/>
      <c r="AQ81" s="126"/>
      <c r="AR81" s="124"/>
      <c r="AS81" s="125"/>
      <c r="AT81" s="126"/>
      <c r="AU81" s="124"/>
      <c r="AV81" s="125"/>
      <c r="AW81" s="126"/>
      <c r="AX81" s="124"/>
      <c r="AY81" s="125"/>
      <c r="AZ81" s="126"/>
      <c r="BA81" s="124"/>
      <c r="BB81" s="125"/>
      <c r="BC81" s="126"/>
      <c r="BD81" s="124"/>
      <c r="BE81" s="125"/>
      <c r="BF81" s="126"/>
      <c r="BG81" s="124"/>
      <c r="BH81" s="125"/>
      <c r="BI81" s="126"/>
      <c r="BJ81" s="124"/>
      <c r="BK81" s="125"/>
      <c r="BL81" s="126"/>
      <c r="BM81" s="124"/>
      <c r="BN81" s="125"/>
      <c r="BO81" s="126"/>
      <c r="BP81" s="124"/>
      <c r="BQ81" s="125"/>
      <c r="BR81" s="126"/>
      <c r="BS81" s="124"/>
      <c r="BT81" s="125"/>
      <c r="BU81" s="126"/>
      <c r="BV81" s="124"/>
      <c r="BW81" s="125"/>
      <c r="BX81" s="126"/>
      <c r="BY81" s="176">
        <f t="shared" si="9"/>
        <v>0</v>
      </c>
      <c r="BZ81" s="176" t="e">
        <f>SUM(#REF!,F81,O81,X81,AG81,AP81,AY81,BH81,BQ81)</f>
        <v>#REF!</v>
      </c>
      <c r="CA81" s="176" t="e">
        <f>SUM(#REF!,G81,P81,Y81,AH81,AQ81,AZ81,BI81,BR81)</f>
        <v>#REF!</v>
      </c>
      <c r="CB81" s="176">
        <f t="shared" si="6"/>
        <v>0</v>
      </c>
      <c r="CC81" s="176" t="e">
        <f>SUM(#REF!,I81,R81,AA81,AJ81,AS81,BB81,BK81,BT81)</f>
        <v>#REF!</v>
      </c>
      <c r="CD81" s="176" t="e">
        <f>SUM(#REF!,J81,S81,AB81,AK81,AT81,BC81,BL81,BU81)</f>
        <v>#REF!</v>
      </c>
      <c r="CE81" s="176">
        <f t="shared" si="7"/>
        <v>0</v>
      </c>
      <c r="CF81" s="176">
        <f t="shared" ref="CF81:CG143" si="10">SUM(C81,L81,U81,AD81,AM81,AV81,BE81,BN81,BW81)</f>
        <v>0</v>
      </c>
      <c r="CG81" s="176">
        <f t="shared" si="10"/>
        <v>0</v>
      </c>
    </row>
    <row r="82" spans="3:85" x14ac:dyDescent="0.3">
      <c r="C82" s="13" t="str">
        <f t="shared" si="8"/>
        <v>Project Director</v>
      </c>
      <c r="D82" s="11" t="s">
        <v>175</v>
      </c>
      <c r="E82" s="124"/>
      <c r="F82" s="125"/>
      <c r="G82" s="126"/>
      <c r="H82" s="124"/>
      <c r="I82" s="125"/>
      <c r="J82" s="126"/>
      <c r="K82" s="124"/>
      <c r="L82" s="125"/>
      <c r="M82" s="126"/>
      <c r="N82" s="124"/>
      <c r="O82" s="125"/>
      <c r="P82" s="126"/>
      <c r="Q82" s="124"/>
      <c r="R82" s="125"/>
      <c r="S82" s="126"/>
      <c r="T82" s="124"/>
      <c r="U82" s="125"/>
      <c r="V82" s="126"/>
      <c r="W82" s="124"/>
      <c r="X82" s="125"/>
      <c r="Y82" s="126"/>
      <c r="Z82" s="124"/>
      <c r="AA82" s="125"/>
      <c r="AB82" s="126"/>
      <c r="AC82" s="124"/>
      <c r="AD82" s="125"/>
      <c r="AE82" s="126"/>
      <c r="AF82" s="124"/>
      <c r="AG82" s="125"/>
      <c r="AH82" s="126"/>
      <c r="AI82" s="124"/>
      <c r="AJ82" s="125"/>
      <c r="AK82" s="126"/>
      <c r="AL82" s="124"/>
      <c r="AM82" s="125"/>
      <c r="AN82" s="126"/>
      <c r="AO82" s="124"/>
      <c r="AP82" s="125"/>
      <c r="AQ82" s="126"/>
      <c r="AR82" s="124"/>
      <c r="AS82" s="125"/>
      <c r="AT82" s="126"/>
      <c r="AU82" s="124"/>
      <c r="AV82" s="125"/>
      <c r="AW82" s="126"/>
      <c r="AX82" s="124"/>
      <c r="AY82" s="125"/>
      <c r="AZ82" s="126"/>
      <c r="BA82" s="124"/>
      <c r="BB82" s="125"/>
      <c r="BC82" s="126"/>
      <c r="BD82" s="124"/>
      <c r="BE82" s="125"/>
      <c r="BF82" s="126"/>
      <c r="BG82" s="124"/>
      <c r="BH82" s="125"/>
      <c r="BI82" s="126"/>
      <c r="BJ82" s="124"/>
      <c r="BK82" s="125"/>
      <c r="BL82" s="126"/>
      <c r="BM82" s="124"/>
      <c r="BN82" s="125"/>
      <c r="BO82" s="126"/>
      <c r="BP82" s="124"/>
      <c r="BQ82" s="125"/>
      <c r="BR82" s="126"/>
      <c r="BS82" s="124"/>
      <c r="BT82" s="125"/>
      <c r="BU82" s="126"/>
      <c r="BV82" s="124"/>
      <c r="BW82" s="125"/>
      <c r="BX82" s="126"/>
      <c r="BY82" s="174">
        <f t="shared" si="9"/>
        <v>0</v>
      </c>
      <c r="BZ82" s="174" t="e">
        <f>SUM(#REF!,F82,O82,X82,AG82,AP82,AY82,BH82,BQ82)</f>
        <v>#REF!</v>
      </c>
      <c r="CA82" s="174" t="e">
        <f>SUM(#REF!,G82,P82,Y82,AH82,AQ82,AZ82,BI82,BR82)</f>
        <v>#REF!</v>
      </c>
      <c r="CB82" s="174">
        <f t="shared" si="6"/>
        <v>0</v>
      </c>
      <c r="CC82" s="174" t="e">
        <f>SUM(#REF!,I82,R82,AA82,AJ82,AS82,BB82,BK82,BT82)</f>
        <v>#REF!</v>
      </c>
      <c r="CD82" s="174" t="e">
        <f>SUM(#REF!,J82,S82,AB82,AK82,AT82,BC82,BL82,BU82)</f>
        <v>#REF!</v>
      </c>
      <c r="CE82" s="174">
        <f t="shared" si="7"/>
        <v>0</v>
      </c>
      <c r="CF82" s="174">
        <f t="shared" si="10"/>
        <v>0</v>
      </c>
      <c r="CG82" s="174">
        <f t="shared" si="10"/>
        <v>0</v>
      </c>
    </row>
    <row r="83" spans="3:85" x14ac:dyDescent="0.3">
      <c r="C83" s="13" t="str">
        <f t="shared" si="8"/>
        <v>Project Director</v>
      </c>
      <c r="D83" s="11" t="s">
        <v>176</v>
      </c>
      <c r="E83" s="124"/>
      <c r="F83" s="125"/>
      <c r="G83" s="126"/>
      <c r="H83" s="124"/>
      <c r="I83" s="125"/>
      <c r="J83" s="126"/>
      <c r="K83" s="124"/>
      <c r="L83" s="125"/>
      <c r="M83" s="126"/>
      <c r="N83" s="124"/>
      <c r="O83" s="125"/>
      <c r="P83" s="126"/>
      <c r="Q83" s="124"/>
      <c r="R83" s="125"/>
      <c r="S83" s="126"/>
      <c r="T83" s="124"/>
      <c r="U83" s="125"/>
      <c r="V83" s="126"/>
      <c r="W83" s="124"/>
      <c r="X83" s="125"/>
      <c r="Y83" s="126"/>
      <c r="Z83" s="124"/>
      <c r="AA83" s="125"/>
      <c r="AB83" s="126"/>
      <c r="AC83" s="124"/>
      <c r="AD83" s="125"/>
      <c r="AE83" s="126"/>
      <c r="AF83" s="124"/>
      <c r="AG83" s="125"/>
      <c r="AH83" s="126"/>
      <c r="AI83" s="124"/>
      <c r="AJ83" s="125"/>
      <c r="AK83" s="126"/>
      <c r="AL83" s="124"/>
      <c r="AM83" s="125"/>
      <c r="AN83" s="126"/>
      <c r="AO83" s="124"/>
      <c r="AP83" s="125"/>
      <c r="AQ83" s="126"/>
      <c r="AR83" s="124"/>
      <c r="AS83" s="125"/>
      <c r="AT83" s="126"/>
      <c r="AU83" s="124"/>
      <c r="AV83" s="125"/>
      <c r="AW83" s="126"/>
      <c r="AX83" s="124"/>
      <c r="AY83" s="125"/>
      <c r="AZ83" s="126"/>
      <c r="BA83" s="124"/>
      <c r="BB83" s="125"/>
      <c r="BC83" s="126"/>
      <c r="BD83" s="124"/>
      <c r="BE83" s="125"/>
      <c r="BF83" s="126"/>
      <c r="BG83" s="124"/>
      <c r="BH83" s="125"/>
      <c r="BI83" s="126"/>
      <c r="BJ83" s="124"/>
      <c r="BK83" s="125"/>
      <c r="BL83" s="126"/>
      <c r="BM83" s="124"/>
      <c r="BN83" s="125"/>
      <c r="BO83" s="126"/>
      <c r="BP83" s="124"/>
      <c r="BQ83" s="125"/>
      <c r="BR83" s="126"/>
      <c r="BS83" s="124"/>
      <c r="BT83" s="125"/>
      <c r="BU83" s="126"/>
      <c r="BV83" s="124"/>
      <c r="BW83" s="125"/>
      <c r="BX83" s="126"/>
      <c r="BY83" s="174">
        <f t="shared" si="9"/>
        <v>0</v>
      </c>
      <c r="BZ83" s="174" t="e">
        <f>SUM(#REF!,F83,O83,X83,AG83,AP83,AY83,BH83,BQ83)</f>
        <v>#REF!</v>
      </c>
      <c r="CA83" s="174" t="e">
        <f>SUM(#REF!,G83,P83,Y83,AH83,AQ83,AZ83,BI83,BR83)</f>
        <v>#REF!</v>
      </c>
      <c r="CB83" s="174">
        <f t="shared" si="6"/>
        <v>0</v>
      </c>
      <c r="CC83" s="174" t="e">
        <f>SUM(#REF!,I83,R83,AA83,AJ83,AS83,BB83,BK83,BT83)</f>
        <v>#REF!</v>
      </c>
      <c r="CD83" s="174" t="e">
        <f>SUM(#REF!,J83,S83,AB83,AK83,AT83,BC83,BL83,BU83)</f>
        <v>#REF!</v>
      </c>
      <c r="CE83" s="174">
        <f t="shared" si="7"/>
        <v>0</v>
      </c>
      <c r="CF83" s="174">
        <f t="shared" si="10"/>
        <v>0</v>
      </c>
      <c r="CG83" s="174">
        <f t="shared" si="10"/>
        <v>0</v>
      </c>
    </row>
    <row r="84" spans="3:85" x14ac:dyDescent="0.3">
      <c r="C84" s="13" t="str">
        <f t="shared" si="8"/>
        <v>Project Director</v>
      </c>
      <c r="D84" s="11" t="s">
        <v>115</v>
      </c>
      <c r="E84" s="124"/>
      <c r="F84" s="125"/>
      <c r="G84" s="126"/>
      <c r="H84" s="124"/>
      <c r="I84" s="125"/>
      <c r="J84" s="126"/>
      <c r="K84" s="124"/>
      <c r="L84" s="125"/>
      <c r="M84" s="126"/>
      <c r="N84" s="124"/>
      <c r="O84" s="125"/>
      <c r="P84" s="126"/>
      <c r="Q84" s="124"/>
      <c r="R84" s="125"/>
      <c r="S84" s="126"/>
      <c r="T84" s="124"/>
      <c r="U84" s="125"/>
      <c r="V84" s="126"/>
      <c r="W84" s="124"/>
      <c r="X84" s="125"/>
      <c r="Y84" s="126"/>
      <c r="Z84" s="124"/>
      <c r="AA84" s="125"/>
      <c r="AB84" s="126"/>
      <c r="AC84" s="124"/>
      <c r="AD84" s="125"/>
      <c r="AE84" s="126"/>
      <c r="AF84" s="124"/>
      <c r="AG84" s="125"/>
      <c r="AH84" s="126"/>
      <c r="AI84" s="124"/>
      <c r="AJ84" s="125"/>
      <c r="AK84" s="126"/>
      <c r="AL84" s="124"/>
      <c r="AM84" s="125"/>
      <c r="AN84" s="126"/>
      <c r="AO84" s="124"/>
      <c r="AP84" s="125"/>
      <c r="AQ84" s="126"/>
      <c r="AR84" s="124"/>
      <c r="AS84" s="125"/>
      <c r="AT84" s="126"/>
      <c r="AU84" s="124"/>
      <c r="AV84" s="125"/>
      <c r="AW84" s="126"/>
      <c r="AX84" s="124"/>
      <c r="AY84" s="125"/>
      <c r="AZ84" s="126"/>
      <c r="BA84" s="124"/>
      <c r="BB84" s="125"/>
      <c r="BC84" s="126"/>
      <c r="BD84" s="124"/>
      <c r="BE84" s="125"/>
      <c r="BF84" s="126"/>
      <c r="BG84" s="124"/>
      <c r="BH84" s="125"/>
      <c r="BI84" s="126"/>
      <c r="BJ84" s="124"/>
      <c r="BK84" s="125"/>
      <c r="BL84" s="126"/>
      <c r="BM84" s="124"/>
      <c r="BN84" s="125"/>
      <c r="BO84" s="126"/>
      <c r="BP84" s="124"/>
      <c r="BQ84" s="125"/>
      <c r="BR84" s="126"/>
      <c r="BS84" s="124"/>
      <c r="BT84" s="125"/>
      <c r="BU84" s="126"/>
      <c r="BV84" s="124"/>
      <c r="BW84" s="125"/>
      <c r="BX84" s="126"/>
      <c r="BY84" s="174">
        <f t="shared" si="9"/>
        <v>0</v>
      </c>
      <c r="BZ84" s="174" t="e">
        <f>SUM(#REF!,F84,O84,X84,AG84,AP84,AY84,BH84,BQ84)</f>
        <v>#REF!</v>
      </c>
      <c r="CA84" s="174" t="e">
        <f>SUM(#REF!,G84,P84,Y84,AH84,AQ84,AZ84,BI84,BR84)</f>
        <v>#REF!</v>
      </c>
      <c r="CB84" s="174">
        <f t="shared" si="6"/>
        <v>0</v>
      </c>
      <c r="CC84" s="174" t="e">
        <f>SUM(#REF!,I84,R84,AA84,AJ84,AS84,BB84,BK84,BT84)</f>
        <v>#REF!</v>
      </c>
      <c r="CD84" s="174" t="e">
        <f>SUM(#REF!,J84,S84,AB84,AK84,AT84,BC84,BL84,BU84)</f>
        <v>#REF!</v>
      </c>
      <c r="CE84" s="174">
        <f t="shared" si="7"/>
        <v>0</v>
      </c>
      <c r="CF84" s="174">
        <f t="shared" si="10"/>
        <v>0</v>
      </c>
      <c r="CG84" s="174">
        <f t="shared" si="10"/>
        <v>0</v>
      </c>
    </row>
    <row r="85" spans="3:85" x14ac:dyDescent="0.3">
      <c r="C85" s="13" t="str">
        <f t="shared" si="8"/>
        <v>Project Director</v>
      </c>
      <c r="D85" s="11" t="s">
        <v>117</v>
      </c>
      <c r="E85" s="124"/>
      <c r="F85" s="125"/>
      <c r="G85" s="126"/>
      <c r="H85" s="124"/>
      <c r="I85" s="125"/>
      <c r="J85" s="126"/>
      <c r="K85" s="124"/>
      <c r="L85" s="125"/>
      <c r="M85" s="126"/>
      <c r="N85" s="124"/>
      <c r="O85" s="125"/>
      <c r="P85" s="126"/>
      <c r="Q85" s="124"/>
      <c r="R85" s="125"/>
      <c r="S85" s="126"/>
      <c r="T85" s="124"/>
      <c r="U85" s="125"/>
      <c r="V85" s="126"/>
      <c r="W85" s="124"/>
      <c r="X85" s="125"/>
      <c r="Y85" s="126"/>
      <c r="Z85" s="124"/>
      <c r="AA85" s="125"/>
      <c r="AB85" s="126"/>
      <c r="AC85" s="124"/>
      <c r="AD85" s="125"/>
      <c r="AE85" s="126"/>
      <c r="AF85" s="124"/>
      <c r="AG85" s="125"/>
      <c r="AH85" s="126"/>
      <c r="AI85" s="124"/>
      <c r="AJ85" s="125"/>
      <c r="AK85" s="126"/>
      <c r="AL85" s="124"/>
      <c r="AM85" s="125"/>
      <c r="AN85" s="126"/>
      <c r="AO85" s="124"/>
      <c r="AP85" s="125"/>
      <c r="AQ85" s="126"/>
      <c r="AR85" s="124"/>
      <c r="AS85" s="125"/>
      <c r="AT85" s="126"/>
      <c r="AU85" s="124"/>
      <c r="AV85" s="125"/>
      <c r="AW85" s="126"/>
      <c r="AX85" s="124"/>
      <c r="AY85" s="125"/>
      <c r="AZ85" s="126"/>
      <c r="BA85" s="124"/>
      <c r="BB85" s="125"/>
      <c r="BC85" s="126"/>
      <c r="BD85" s="124"/>
      <c r="BE85" s="125"/>
      <c r="BF85" s="126"/>
      <c r="BG85" s="124"/>
      <c r="BH85" s="125"/>
      <c r="BI85" s="126"/>
      <c r="BJ85" s="124"/>
      <c r="BK85" s="125"/>
      <c r="BL85" s="126"/>
      <c r="BM85" s="124"/>
      <c r="BN85" s="125"/>
      <c r="BO85" s="126"/>
      <c r="BP85" s="124"/>
      <c r="BQ85" s="125"/>
      <c r="BR85" s="126"/>
      <c r="BS85" s="124"/>
      <c r="BT85" s="125"/>
      <c r="BU85" s="126"/>
      <c r="BV85" s="124"/>
      <c r="BW85" s="125"/>
      <c r="BX85" s="126"/>
      <c r="BY85" s="174">
        <f t="shared" si="9"/>
        <v>0</v>
      </c>
      <c r="BZ85" s="174" t="e">
        <f>SUM(#REF!,F85,O85,X85,AG85,AP85,AY85,BH85,BQ85)</f>
        <v>#REF!</v>
      </c>
      <c r="CA85" s="174" t="e">
        <f>SUM(#REF!,G85,P85,Y85,AH85,AQ85,AZ85,BI85,BR85)</f>
        <v>#REF!</v>
      </c>
      <c r="CB85" s="174">
        <f t="shared" si="6"/>
        <v>0</v>
      </c>
      <c r="CC85" s="174" t="e">
        <f>SUM(#REF!,I85,R85,AA85,AJ85,AS85,BB85,BK85,BT85)</f>
        <v>#REF!</v>
      </c>
      <c r="CD85" s="174" t="e">
        <f>SUM(#REF!,J85,S85,AB85,AK85,AT85,BC85,BL85,BU85)</f>
        <v>#REF!</v>
      </c>
      <c r="CE85" s="174">
        <f t="shared" si="7"/>
        <v>0</v>
      </c>
      <c r="CF85" s="174">
        <f t="shared" si="10"/>
        <v>0</v>
      </c>
      <c r="CG85" s="174">
        <f t="shared" si="10"/>
        <v>0</v>
      </c>
    </row>
    <row r="86" spans="3:85" x14ac:dyDescent="0.3">
      <c r="C86" s="13" t="str">
        <f t="shared" si="8"/>
        <v>Project Director</v>
      </c>
      <c r="D86" s="11" t="s">
        <v>177</v>
      </c>
      <c r="E86" s="124"/>
      <c r="F86" s="125"/>
      <c r="G86" s="126"/>
      <c r="H86" s="124"/>
      <c r="I86" s="125"/>
      <c r="J86" s="126"/>
      <c r="K86" s="124"/>
      <c r="L86" s="125"/>
      <c r="M86" s="126"/>
      <c r="N86" s="124"/>
      <c r="O86" s="125"/>
      <c r="P86" s="126"/>
      <c r="Q86" s="124"/>
      <c r="R86" s="125"/>
      <c r="S86" s="126"/>
      <c r="T86" s="124"/>
      <c r="U86" s="125"/>
      <c r="V86" s="126"/>
      <c r="W86" s="124"/>
      <c r="X86" s="125"/>
      <c r="Y86" s="126"/>
      <c r="Z86" s="124"/>
      <c r="AA86" s="125"/>
      <c r="AB86" s="126"/>
      <c r="AC86" s="124"/>
      <c r="AD86" s="125"/>
      <c r="AE86" s="126"/>
      <c r="AF86" s="124"/>
      <c r="AG86" s="125"/>
      <c r="AH86" s="126"/>
      <c r="AI86" s="124"/>
      <c r="AJ86" s="125"/>
      <c r="AK86" s="126"/>
      <c r="AL86" s="124"/>
      <c r="AM86" s="125"/>
      <c r="AN86" s="126"/>
      <c r="AO86" s="124"/>
      <c r="AP86" s="125"/>
      <c r="AQ86" s="126"/>
      <c r="AR86" s="124"/>
      <c r="AS86" s="125"/>
      <c r="AT86" s="126"/>
      <c r="AU86" s="124"/>
      <c r="AV86" s="125"/>
      <c r="AW86" s="126"/>
      <c r="AX86" s="124"/>
      <c r="AY86" s="125"/>
      <c r="AZ86" s="126"/>
      <c r="BA86" s="124"/>
      <c r="BB86" s="125"/>
      <c r="BC86" s="126"/>
      <c r="BD86" s="124"/>
      <c r="BE86" s="125"/>
      <c r="BF86" s="126"/>
      <c r="BG86" s="124"/>
      <c r="BH86" s="125"/>
      <c r="BI86" s="126"/>
      <c r="BJ86" s="124"/>
      <c r="BK86" s="125"/>
      <c r="BL86" s="126"/>
      <c r="BM86" s="124"/>
      <c r="BN86" s="125"/>
      <c r="BO86" s="126"/>
      <c r="BP86" s="124"/>
      <c r="BQ86" s="125"/>
      <c r="BR86" s="126"/>
      <c r="BS86" s="124"/>
      <c r="BT86" s="125"/>
      <c r="BU86" s="126"/>
      <c r="BV86" s="124"/>
      <c r="BW86" s="125"/>
      <c r="BX86" s="126"/>
      <c r="BY86" s="174">
        <f t="shared" si="9"/>
        <v>0</v>
      </c>
      <c r="BZ86" s="174" t="e">
        <f>SUM(#REF!,F86,O86,X86,AG86,AP86,AY86,BH86,BQ86)</f>
        <v>#REF!</v>
      </c>
      <c r="CA86" s="174" t="e">
        <f>SUM(#REF!,G86,P86,Y86,AH86,AQ86,AZ86,BI86,BR86)</f>
        <v>#REF!</v>
      </c>
      <c r="CB86" s="174">
        <f t="shared" si="6"/>
        <v>0</v>
      </c>
      <c r="CC86" s="174" t="e">
        <f>SUM(#REF!,I86,R86,AA86,AJ86,AS86,BB86,BK86,BT86)</f>
        <v>#REF!</v>
      </c>
      <c r="CD86" s="174" t="e">
        <f>SUM(#REF!,J86,S86,AB86,AK86,AT86,BC86,BL86,BU86)</f>
        <v>#REF!</v>
      </c>
      <c r="CE86" s="174">
        <f t="shared" si="7"/>
        <v>0</v>
      </c>
      <c r="CF86" s="174">
        <f t="shared" si="10"/>
        <v>0</v>
      </c>
      <c r="CG86" s="174">
        <f t="shared" si="10"/>
        <v>0</v>
      </c>
    </row>
    <row r="87" spans="3:85" ht="16.2" thickBot="1" x14ac:dyDescent="0.35">
      <c r="C87" s="16" t="str">
        <f t="shared" si="8"/>
        <v>Project Director</v>
      </c>
      <c r="D87" s="17" t="s">
        <v>116</v>
      </c>
      <c r="E87" s="150"/>
      <c r="F87" s="151"/>
      <c r="G87" s="152"/>
      <c r="H87" s="150"/>
      <c r="I87" s="151"/>
      <c r="J87" s="152"/>
      <c r="K87" s="150"/>
      <c r="L87" s="151"/>
      <c r="M87" s="152"/>
      <c r="N87" s="150"/>
      <c r="O87" s="151"/>
      <c r="P87" s="152"/>
      <c r="Q87" s="150"/>
      <c r="R87" s="151"/>
      <c r="S87" s="152"/>
      <c r="T87" s="150"/>
      <c r="U87" s="151"/>
      <c r="V87" s="152"/>
      <c r="W87" s="150"/>
      <c r="X87" s="151"/>
      <c r="Y87" s="152"/>
      <c r="Z87" s="150"/>
      <c r="AA87" s="151"/>
      <c r="AB87" s="152"/>
      <c r="AC87" s="150"/>
      <c r="AD87" s="151"/>
      <c r="AE87" s="152"/>
      <c r="AF87" s="150"/>
      <c r="AG87" s="151"/>
      <c r="AH87" s="152"/>
      <c r="AI87" s="150"/>
      <c r="AJ87" s="151"/>
      <c r="AK87" s="152"/>
      <c r="AL87" s="150"/>
      <c r="AM87" s="151"/>
      <c r="AN87" s="152"/>
      <c r="AO87" s="150"/>
      <c r="AP87" s="151"/>
      <c r="AQ87" s="152"/>
      <c r="AR87" s="150"/>
      <c r="AS87" s="151"/>
      <c r="AT87" s="152"/>
      <c r="AU87" s="150"/>
      <c r="AV87" s="151"/>
      <c r="AW87" s="152"/>
      <c r="AX87" s="150"/>
      <c r="AY87" s="151"/>
      <c r="AZ87" s="152"/>
      <c r="BA87" s="150"/>
      <c r="BB87" s="151"/>
      <c r="BC87" s="152"/>
      <c r="BD87" s="150"/>
      <c r="BE87" s="151"/>
      <c r="BF87" s="152"/>
      <c r="BG87" s="150"/>
      <c r="BH87" s="151"/>
      <c r="BI87" s="152"/>
      <c r="BJ87" s="150"/>
      <c r="BK87" s="151"/>
      <c r="BL87" s="152"/>
      <c r="BM87" s="150"/>
      <c r="BN87" s="151"/>
      <c r="BO87" s="152"/>
      <c r="BP87" s="150"/>
      <c r="BQ87" s="151"/>
      <c r="BR87" s="152"/>
      <c r="BS87" s="150"/>
      <c r="BT87" s="151"/>
      <c r="BU87" s="152"/>
      <c r="BV87" s="150"/>
      <c r="BW87" s="151"/>
      <c r="BX87" s="152"/>
      <c r="BY87" s="175">
        <f t="shared" si="9"/>
        <v>0</v>
      </c>
      <c r="BZ87" s="175" t="e">
        <f>SUM(#REF!,F87,O87,X87,AG87,AP87,AY87,BH87,BQ87)</f>
        <v>#REF!</v>
      </c>
      <c r="CA87" s="175" t="e">
        <f>SUM(#REF!,G87,P87,Y87,AH87,AQ87,AZ87,BI87,BR87)</f>
        <v>#REF!</v>
      </c>
      <c r="CB87" s="175">
        <f t="shared" si="6"/>
        <v>0</v>
      </c>
      <c r="CC87" s="175" t="e">
        <f>SUM(#REF!,I87,R87,AA87,AJ87,AS87,BB87,BK87,BT87)</f>
        <v>#REF!</v>
      </c>
      <c r="CD87" s="175" t="e">
        <f>SUM(#REF!,J87,S87,AB87,AK87,AT87,BC87,BL87,BU87)</f>
        <v>#REF!</v>
      </c>
      <c r="CE87" s="175">
        <f t="shared" si="7"/>
        <v>0</v>
      </c>
      <c r="CF87" s="175">
        <f t="shared" si="10"/>
        <v>0</v>
      </c>
      <c r="CG87" s="175">
        <f t="shared" si="10"/>
        <v>0</v>
      </c>
    </row>
    <row r="88" spans="3:85" x14ac:dyDescent="0.3">
      <c r="C88" s="14" t="str">
        <f>'Short Term Rates'!C22</f>
        <v>Project Support Coordinator</v>
      </c>
      <c r="D88" s="15" t="s">
        <v>174</v>
      </c>
      <c r="E88" s="124"/>
      <c r="F88" s="125"/>
      <c r="G88" s="126"/>
      <c r="H88" s="124"/>
      <c r="I88" s="125"/>
      <c r="J88" s="126"/>
      <c r="K88" s="124"/>
      <c r="L88" s="125"/>
      <c r="M88" s="126"/>
      <c r="N88" s="124"/>
      <c r="O88" s="125"/>
      <c r="P88" s="126"/>
      <c r="Q88" s="124"/>
      <c r="R88" s="125"/>
      <c r="S88" s="126"/>
      <c r="T88" s="124"/>
      <c r="U88" s="125"/>
      <c r="V88" s="126"/>
      <c r="W88" s="124"/>
      <c r="X88" s="125"/>
      <c r="Y88" s="126"/>
      <c r="Z88" s="124"/>
      <c r="AA88" s="125"/>
      <c r="AB88" s="126"/>
      <c r="AC88" s="124"/>
      <c r="AD88" s="125"/>
      <c r="AE88" s="126"/>
      <c r="AF88" s="124"/>
      <c r="AG88" s="125"/>
      <c r="AH88" s="126"/>
      <c r="AI88" s="124"/>
      <c r="AJ88" s="125"/>
      <c r="AK88" s="126"/>
      <c r="AL88" s="124"/>
      <c r="AM88" s="125"/>
      <c r="AN88" s="126"/>
      <c r="AO88" s="124"/>
      <c r="AP88" s="125"/>
      <c r="AQ88" s="126"/>
      <c r="AR88" s="124"/>
      <c r="AS88" s="125"/>
      <c r="AT88" s="126"/>
      <c r="AU88" s="124"/>
      <c r="AV88" s="125"/>
      <c r="AW88" s="126"/>
      <c r="AX88" s="124"/>
      <c r="AY88" s="125"/>
      <c r="AZ88" s="126"/>
      <c r="BA88" s="124"/>
      <c r="BB88" s="125"/>
      <c r="BC88" s="126"/>
      <c r="BD88" s="124"/>
      <c r="BE88" s="125"/>
      <c r="BF88" s="126"/>
      <c r="BG88" s="124"/>
      <c r="BH88" s="125"/>
      <c r="BI88" s="126"/>
      <c r="BJ88" s="124"/>
      <c r="BK88" s="125"/>
      <c r="BL88" s="126"/>
      <c r="BM88" s="124"/>
      <c r="BN88" s="125"/>
      <c r="BO88" s="126"/>
      <c r="BP88" s="124"/>
      <c r="BQ88" s="125"/>
      <c r="BR88" s="126"/>
      <c r="BS88" s="124"/>
      <c r="BT88" s="125"/>
      <c r="BU88" s="126"/>
      <c r="BV88" s="124"/>
      <c r="BW88" s="125"/>
      <c r="BX88" s="126"/>
      <c r="BY88" s="176">
        <f t="shared" si="9"/>
        <v>0</v>
      </c>
      <c r="BZ88" s="176" t="e">
        <f>SUM(#REF!,F88,O88,X88,AG88,AP88,AY88,BH88,BQ88)</f>
        <v>#REF!</v>
      </c>
      <c r="CA88" s="176" t="e">
        <f>SUM(#REF!,G88,P88,Y88,AH88,AQ88,AZ88,BI88,BR88)</f>
        <v>#REF!</v>
      </c>
      <c r="CB88" s="176">
        <f t="shared" si="6"/>
        <v>0</v>
      </c>
      <c r="CC88" s="176" t="e">
        <f>SUM(#REF!,I88,R88,AA88,AJ88,AS88,BB88,BK88,BT88)</f>
        <v>#REF!</v>
      </c>
      <c r="CD88" s="176" t="e">
        <f>SUM(#REF!,J88,S88,AB88,AK88,AT88,BC88,BL88,BU88)</f>
        <v>#REF!</v>
      </c>
      <c r="CE88" s="176">
        <f t="shared" si="7"/>
        <v>0</v>
      </c>
      <c r="CF88" s="176">
        <f t="shared" si="10"/>
        <v>0</v>
      </c>
      <c r="CG88" s="176">
        <f t="shared" si="10"/>
        <v>0</v>
      </c>
    </row>
    <row r="89" spans="3:85" x14ac:dyDescent="0.3">
      <c r="C89" s="13" t="str">
        <f t="shared" si="8"/>
        <v>Project Support Coordinator</v>
      </c>
      <c r="D89" s="11" t="s">
        <v>175</v>
      </c>
      <c r="E89" s="124"/>
      <c r="F89" s="125"/>
      <c r="G89" s="126"/>
      <c r="H89" s="124"/>
      <c r="I89" s="125"/>
      <c r="J89" s="126"/>
      <c r="K89" s="124"/>
      <c r="L89" s="125"/>
      <c r="M89" s="126"/>
      <c r="N89" s="124"/>
      <c r="O89" s="125"/>
      <c r="P89" s="126"/>
      <c r="Q89" s="124"/>
      <c r="R89" s="125"/>
      <c r="S89" s="126"/>
      <c r="T89" s="124"/>
      <c r="U89" s="125"/>
      <c r="V89" s="126"/>
      <c r="W89" s="124"/>
      <c r="X89" s="125"/>
      <c r="Y89" s="126"/>
      <c r="Z89" s="124"/>
      <c r="AA89" s="125"/>
      <c r="AB89" s="126"/>
      <c r="AC89" s="124"/>
      <c r="AD89" s="125"/>
      <c r="AE89" s="126"/>
      <c r="AF89" s="124"/>
      <c r="AG89" s="125"/>
      <c r="AH89" s="126"/>
      <c r="AI89" s="124"/>
      <c r="AJ89" s="125"/>
      <c r="AK89" s="126"/>
      <c r="AL89" s="124"/>
      <c r="AM89" s="125"/>
      <c r="AN89" s="126"/>
      <c r="AO89" s="124"/>
      <c r="AP89" s="125"/>
      <c r="AQ89" s="126"/>
      <c r="AR89" s="124"/>
      <c r="AS89" s="125"/>
      <c r="AT89" s="126"/>
      <c r="AU89" s="124"/>
      <c r="AV89" s="125"/>
      <c r="AW89" s="126"/>
      <c r="AX89" s="124"/>
      <c r="AY89" s="125"/>
      <c r="AZ89" s="126"/>
      <c r="BA89" s="124"/>
      <c r="BB89" s="125"/>
      <c r="BC89" s="126"/>
      <c r="BD89" s="124"/>
      <c r="BE89" s="125"/>
      <c r="BF89" s="126"/>
      <c r="BG89" s="124"/>
      <c r="BH89" s="125"/>
      <c r="BI89" s="126"/>
      <c r="BJ89" s="124"/>
      <c r="BK89" s="125"/>
      <c r="BL89" s="126"/>
      <c r="BM89" s="124"/>
      <c r="BN89" s="125"/>
      <c r="BO89" s="126"/>
      <c r="BP89" s="124"/>
      <c r="BQ89" s="125"/>
      <c r="BR89" s="126"/>
      <c r="BS89" s="124"/>
      <c r="BT89" s="125"/>
      <c r="BU89" s="126"/>
      <c r="BV89" s="124"/>
      <c r="BW89" s="125"/>
      <c r="BX89" s="126"/>
      <c r="BY89" s="174">
        <f t="shared" si="9"/>
        <v>0</v>
      </c>
      <c r="BZ89" s="174" t="e">
        <f>SUM(#REF!,F89,O89,X89,AG89,AP89,AY89,BH89,BQ89)</f>
        <v>#REF!</v>
      </c>
      <c r="CA89" s="174" t="e">
        <f>SUM(#REF!,G89,P89,Y89,AH89,AQ89,AZ89,BI89,BR89)</f>
        <v>#REF!</v>
      </c>
      <c r="CB89" s="174">
        <f t="shared" si="6"/>
        <v>0</v>
      </c>
      <c r="CC89" s="174" t="e">
        <f>SUM(#REF!,I89,R89,AA89,AJ89,AS89,BB89,BK89,BT89)</f>
        <v>#REF!</v>
      </c>
      <c r="CD89" s="174" t="e">
        <f>SUM(#REF!,J89,S89,AB89,AK89,AT89,BC89,BL89,BU89)</f>
        <v>#REF!</v>
      </c>
      <c r="CE89" s="174">
        <f t="shared" si="7"/>
        <v>0</v>
      </c>
      <c r="CF89" s="174">
        <f t="shared" si="10"/>
        <v>0</v>
      </c>
      <c r="CG89" s="174">
        <f t="shared" si="10"/>
        <v>0</v>
      </c>
    </row>
    <row r="90" spans="3:85" x14ac:dyDescent="0.3">
      <c r="C90" s="13" t="str">
        <f t="shared" si="8"/>
        <v>Project Support Coordinator</v>
      </c>
      <c r="D90" s="11" t="s">
        <v>176</v>
      </c>
      <c r="E90" s="124"/>
      <c r="F90" s="125"/>
      <c r="G90" s="126"/>
      <c r="H90" s="124"/>
      <c r="I90" s="125"/>
      <c r="J90" s="126"/>
      <c r="K90" s="124"/>
      <c r="L90" s="125"/>
      <c r="M90" s="126"/>
      <c r="N90" s="124"/>
      <c r="O90" s="125"/>
      <c r="P90" s="126"/>
      <c r="Q90" s="124"/>
      <c r="R90" s="125"/>
      <c r="S90" s="126"/>
      <c r="T90" s="124"/>
      <c r="U90" s="125"/>
      <c r="V90" s="126"/>
      <c r="W90" s="124"/>
      <c r="X90" s="125"/>
      <c r="Y90" s="126"/>
      <c r="Z90" s="124"/>
      <c r="AA90" s="125"/>
      <c r="AB90" s="126"/>
      <c r="AC90" s="124"/>
      <c r="AD90" s="125"/>
      <c r="AE90" s="126"/>
      <c r="AF90" s="124"/>
      <c r="AG90" s="125"/>
      <c r="AH90" s="126"/>
      <c r="AI90" s="124"/>
      <c r="AJ90" s="125"/>
      <c r="AK90" s="126"/>
      <c r="AL90" s="124"/>
      <c r="AM90" s="125"/>
      <c r="AN90" s="126"/>
      <c r="AO90" s="124"/>
      <c r="AP90" s="125"/>
      <c r="AQ90" s="126"/>
      <c r="AR90" s="124"/>
      <c r="AS90" s="125"/>
      <c r="AT90" s="126"/>
      <c r="AU90" s="124"/>
      <c r="AV90" s="125"/>
      <c r="AW90" s="126"/>
      <c r="AX90" s="124"/>
      <c r="AY90" s="125"/>
      <c r="AZ90" s="126"/>
      <c r="BA90" s="124"/>
      <c r="BB90" s="125"/>
      <c r="BC90" s="126"/>
      <c r="BD90" s="124"/>
      <c r="BE90" s="125"/>
      <c r="BF90" s="126"/>
      <c r="BG90" s="124"/>
      <c r="BH90" s="125"/>
      <c r="BI90" s="126"/>
      <c r="BJ90" s="124"/>
      <c r="BK90" s="125"/>
      <c r="BL90" s="126"/>
      <c r="BM90" s="124"/>
      <c r="BN90" s="125"/>
      <c r="BO90" s="126"/>
      <c r="BP90" s="124"/>
      <c r="BQ90" s="125"/>
      <c r="BR90" s="126"/>
      <c r="BS90" s="124"/>
      <c r="BT90" s="125"/>
      <c r="BU90" s="126"/>
      <c r="BV90" s="124"/>
      <c r="BW90" s="125"/>
      <c r="BX90" s="126"/>
      <c r="BY90" s="174">
        <f t="shared" si="9"/>
        <v>0</v>
      </c>
      <c r="BZ90" s="174" t="e">
        <f>SUM(#REF!,F90,O90,X90,AG90,AP90,AY90,BH90,BQ90)</f>
        <v>#REF!</v>
      </c>
      <c r="CA90" s="174" t="e">
        <f>SUM(#REF!,G90,P90,Y90,AH90,AQ90,AZ90,BI90,BR90)</f>
        <v>#REF!</v>
      </c>
      <c r="CB90" s="174">
        <f t="shared" si="6"/>
        <v>0</v>
      </c>
      <c r="CC90" s="174" t="e">
        <f>SUM(#REF!,I90,R90,AA90,AJ90,AS90,BB90,BK90,BT90)</f>
        <v>#REF!</v>
      </c>
      <c r="CD90" s="174" t="e">
        <f>SUM(#REF!,J90,S90,AB90,AK90,AT90,BC90,BL90,BU90)</f>
        <v>#REF!</v>
      </c>
      <c r="CE90" s="174">
        <f t="shared" si="7"/>
        <v>0</v>
      </c>
      <c r="CF90" s="174">
        <f t="shared" si="10"/>
        <v>0</v>
      </c>
      <c r="CG90" s="174">
        <f t="shared" si="10"/>
        <v>0</v>
      </c>
    </row>
    <row r="91" spans="3:85" x14ac:dyDescent="0.3">
      <c r="C91" s="13" t="str">
        <f t="shared" si="8"/>
        <v>Project Support Coordinator</v>
      </c>
      <c r="D91" s="11" t="s">
        <v>115</v>
      </c>
      <c r="E91" s="124"/>
      <c r="F91" s="125"/>
      <c r="G91" s="126"/>
      <c r="H91" s="124"/>
      <c r="I91" s="125"/>
      <c r="J91" s="126"/>
      <c r="K91" s="124"/>
      <c r="L91" s="125"/>
      <c r="M91" s="126"/>
      <c r="N91" s="124"/>
      <c r="O91" s="125"/>
      <c r="P91" s="126"/>
      <c r="Q91" s="124"/>
      <c r="R91" s="125"/>
      <c r="S91" s="126"/>
      <c r="T91" s="124"/>
      <c r="U91" s="125"/>
      <c r="V91" s="126"/>
      <c r="W91" s="124"/>
      <c r="X91" s="125"/>
      <c r="Y91" s="126"/>
      <c r="Z91" s="124"/>
      <c r="AA91" s="125"/>
      <c r="AB91" s="126"/>
      <c r="AC91" s="124"/>
      <c r="AD91" s="125"/>
      <c r="AE91" s="126"/>
      <c r="AF91" s="124"/>
      <c r="AG91" s="125"/>
      <c r="AH91" s="126"/>
      <c r="AI91" s="124"/>
      <c r="AJ91" s="125"/>
      <c r="AK91" s="126"/>
      <c r="AL91" s="124"/>
      <c r="AM91" s="125"/>
      <c r="AN91" s="126"/>
      <c r="AO91" s="124"/>
      <c r="AP91" s="125"/>
      <c r="AQ91" s="126"/>
      <c r="AR91" s="124"/>
      <c r="AS91" s="125"/>
      <c r="AT91" s="126"/>
      <c r="AU91" s="124"/>
      <c r="AV91" s="125"/>
      <c r="AW91" s="126"/>
      <c r="AX91" s="124"/>
      <c r="AY91" s="125"/>
      <c r="AZ91" s="126"/>
      <c r="BA91" s="124"/>
      <c r="BB91" s="125"/>
      <c r="BC91" s="126"/>
      <c r="BD91" s="124"/>
      <c r="BE91" s="125"/>
      <c r="BF91" s="126"/>
      <c r="BG91" s="124"/>
      <c r="BH91" s="125"/>
      <c r="BI91" s="126"/>
      <c r="BJ91" s="124"/>
      <c r="BK91" s="125"/>
      <c r="BL91" s="126"/>
      <c r="BM91" s="124"/>
      <c r="BN91" s="125"/>
      <c r="BO91" s="126"/>
      <c r="BP91" s="124"/>
      <c r="BQ91" s="125"/>
      <c r="BR91" s="126"/>
      <c r="BS91" s="124"/>
      <c r="BT91" s="125"/>
      <c r="BU91" s="126"/>
      <c r="BV91" s="124"/>
      <c r="BW91" s="125"/>
      <c r="BX91" s="126"/>
      <c r="BY91" s="174">
        <f t="shared" si="9"/>
        <v>0</v>
      </c>
      <c r="BZ91" s="174" t="e">
        <f>SUM(#REF!,F91,O91,X91,AG91,AP91,AY91,BH91,BQ91)</f>
        <v>#REF!</v>
      </c>
      <c r="CA91" s="174" t="e">
        <f>SUM(#REF!,G91,P91,Y91,AH91,AQ91,AZ91,BI91,BR91)</f>
        <v>#REF!</v>
      </c>
      <c r="CB91" s="174">
        <f t="shared" si="6"/>
        <v>0</v>
      </c>
      <c r="CC91" s="174" t="e">
        <f>SUM(#REF!,I91,R91,AA91,AJ91,AS91,BB91,BK91,BT91)</f>
        <v>#REF!</v>
      </c>
      <c r="CD91" s="174" t="e">
        <f>SUM(#REF!,J91,S91,AB91,AK91,AT91,BC91,BL91,BU91)</f>
        <v>#REF!</v>
      </c>
      <c r="CE91" s="174">
        <f t="shared" si="7"/>
        <v>0</v>
      </c>
      <c r="CF91" s="174">
        <f t="shared" si="10"/>
        <v>0</v>
      </c>
      <c r="CG91" s="174">
        <f t="shared" si="10"/>
        <v>0</v>
      </c>
    </row>
    <row r="92" spans="3:85" x14ac:dyDescent="0.3">
      <c r="C92" s="13" t="str">
        <f t="shared" si="8"/>
        <v>Project Support Coordinator</v>
      </c>
      <c r="D92" s="11" t="s">
        <v>117</v>
      </c>
      <c r="E92" s="124"/>
      <c r="F92" s="125"/>
      <c r="G92" s="126"/>
      <c r="H92" s="124"/>
      <c r="I92" s="125"/>
      <c r="J92" s="126"/>
      <c r="K92" s="124"/>
      <c r="L92" s="125"/>
      <c r="M92" s="126"/>
      <c r="N92" s="124"/>
      <c r="O92" s="125"/>
      <c r="P92" s="126"/>
      <c r="Q92" s="124"/>
      <c r="R92" s="125"/>
      <c r="S92" s="126"/>
      <c r="T92" s="124"/>
      <c r="U92" s="125"/>
      <c r="V92" s="126"/>
      <c r="W92" s="124"/>
      <c r="X92" s="125"/>
      <c r="Y92" s="126"/>
      <c r="Z92" s="124"/>
      <c r="AA92" s="125"/>
      <c r="AB92" s="126"/>
      <c r="AC92" s="124"/>
      <c r="AD92" s="125"/>
      <c r="AE92" s="126"/>
      <c r="AF92" s="124"/>
      <c r="AG92" s="125"/>
      <c r="AH92" s="126"/>
      <c r="AI92" s="124"/>
      <c r="AJ92" s="125"/>
      <c r="AK92" s="126"/>
      <c r="AL92" s="124"/>
      <c r="AM92" s="125"/>
      <c r="AN92" s="126"/>
      <c r="AO92" s="124"/>
      <c r="AP92" s="125"/>
      <c r="AQ92" s="126"/>
      <c r="AR92" s="124"/>
      <c r="AS92" s="125"/>
      <c r="AT92" s="126"/>
      <c r="AU92" s="124"/>
      <c r="AV92" s="125"/>
      <c r="AW92" s="126"/>
      <c r="AX92" s="124"/>
      <c r="AY92" s="125"/>
      <c r="AZ92" s="126"/>
      <c r="BA92" s="124"/>
      <c r="BB92" s="125"/>
      <c r="BC92" s="126"/>
      <c r="BD92" s="124"/>
      <c r="BE92" s="125"/>
      <c r="BF92" s="126"/>
      <c r="BG92" s="124"/>
      <c r="BH92" s="125"/>
      <c r="BI92" s="126"/>
      <c r="BJ92" s="124"/>
      <c r="BK92" s="125"/>
      <c r="BL92" s="126"/>
      <c r="BM92" s="124"/>
      <c r="BN92" s="125"/>
      <c r="BO92" s="126"/>
      <c r="BP92" s="124"/>
      <c r="BQ92" s="125"/>
      <c r="BR92" s="126"/>
      <c r="BS92" s="124"/>
      <c r="BT92" s="125"/>
      <c r="BU92" s="126"/>
      <c r="BV92" s="124"/>
      <c r="BW92" s="125"/>
      <c r="BX92" s="126"/>
      <c r="BY92" s="174">
        <f t="shared" si="9"/>
        <v>0</v>
      </c>
      <c r="BZ92" s="174" t="e">
        <f>SUM(#REF!,F92,O92,X92,AG92,AP92,AY92,BH92,BQ92)</f>
        <v>#REF!</v>
      </c>
      <c r="CA92" s="174" t="e">
        <f>SUM(#REF!,G92,P92,Y92,AH92,AQ92,AZ92,BI92,BR92)</f>
        <v>#REF!</v>
      </c>
      <c r="CB92" s="174">
        <f t="shared" si="6"/>
        <v>0</v>
      </c>
      <c r="CC92" s="174" t="e">
        <f>SUM(#REF!,I92,R92,AA92,AJ92,AS92,BB92,BK92,BT92)</f>
        <v>#REF!</v>
      </c>
      <c r="CD92" s="174" t="e">
        <f>SUM(#REF!,J92,S92,AB92,AK92,AT92,BC92,BL92,BU92)</f>
        <v>#REF!</v>
      </c>
      <c r="CE92" s="174">
        <f t="shared" si="7"/>
        <v>0</v>
      </c>
      <c r="CF92" s="174">
        <f t="shared" si="10"/>
        <v>0</v>
      </c>
      <c r="CG92" s="174">
        <f t="shared" si="10"/>
        <v>0</v>
      </c>
    </row>
    <row r="93" spans="3:85" x14ac:dyDescent="0.3">
      <c r="C93" s="13" t="str">
        <f t="shared" si="8"/>
        <v>Project Support Coordinator</v>
      </c>
      <c r="D93" s="11" t="s">
        <v>177</v>
      </c>
      <c r="E93" s="124"/>
      <c r="F93" s="125"/>
      <c r="G93" s="126"/>
      <c r="H93" s="124"/>
      <c r="I93" s="125"/>
      <c r="J93" s="126"/>
      <c r="K93" s="124"/>
      <c r="L93" s="125"/>
      <c r="M93" s="126"/>
      <c r="N93" s="124"/>
      <c r="O93" s="125"/>
      <c r="P93" s="126"/>
      <c r="Q93" s="124"/>
      <c r="R93" s="125"/>
      <c r="S93" s="126"/>
      <c r="T93" s="124"/>
      <c r="U93" s="125"/>
      <c r="V93" s="126"/>
      <c r="W93" s="124"/>
      <c r="X93" s="125"/>
      <c r="Y93" s="126"/>
      <c r="Z93" s="124"/>
      <c r="AA93" s="125"/>
      <c r="AB93" s="126"/>
      <c r="AC93" s="124"/>
      <c r="AD93" s="125"/>
      <c r="AE93" s="126"/>
      <c r="AF93" s="124"/>
      <c r="AG93" s="125"/>
      <c r="AH93" s="126"/>
      <c r="AI93" s="124"/>
      <c r="AJ93" s="125"/>
      <c r="AK93" s="126"/>
      <c r="AL93" s="124"/>
      <c r="AM93" s="125"/>
      <c r="AN93" s="126"/>
      <c r="AO93" s="124"/>
      <c r="AP93" s="125"/>
      <c r="AQ93" s="126"/>
      <c r="AR93" s="124"/>
      <c r="AS93" s="125"/>
      <c r="AT93" s="126"/>
      <c r="AU93" s="124"/>
      <c r="AV93" s="125"/>
      <c r="AW93" s="126"/>
      <c r="AX93" s="124"/>
      <c r="AY93" s="125"/>
      <c r="AZ93" s="126"/>
      <c r="BA93" s="124"/>
      <c r="BB93" s="125"/>
      <c r="BC93" s="126"/>
      <c r="BD93" s="124"/>
      <c r="BE93" s="125"/>
      <c r="BF93" s="126"/>
      <c r="BG93" s="124"/>
      <c r="BH93" s="125"/>
      <c r="BI93" s="126"/>
      <c r="BJ93" s="124"/>
      <c r="BK93" s="125"/>
      <c r="BL93" s="126"/>
      <c r="BM93" s="124"/>
      <c r="BN93" s="125"/>
      <c r="BO93" s="126"/>
      <c r="BP93" s="124"/>
      <c r="BQ93" s="125"/>
      <c r="BR93" s="126"/>
      <c r="BS93" s="124"/>
      <c r="BT93" s="125"/>
      <c r="BU93" s="126"/>
      <c r="BV93" s="124"/>
      <c r="BW93" s="125"/>
      <c r="BX93" s="126"/>
      <c r="BY93" s="174">
        <f t="shared" si="9"/>
        <v>0</v>
      </c>
      <c r="BZ93" s="174" t="e">
        <f>SUM(#REF!,F93,O93,X93,AG93,AP93,AY93,BH93,BQ93)</f>
        <v>#REF!</v>
      </c>
      <c r="CA93" s="174" t="e">
        <f>SUM(#REF!,G93,P93,Y93,AH93,AQ93,AZ93,BI93,BR93)</f>
        <v>#REF!</v>
      </c>
      <c r="CB93" s="174">
        <f t="shared" si="6"/>
        <v>0</v>
      </c>
      <c r="CC93" s="174" t="e">
        <f>SUM(#REF!,I93,R93,AA93,AJ93,AS93,BB93,BK93,BT93)</f>
        <v>#REF!</v>
      </c>
      <c r="CD93" s="174" t="e">
        <f>SUM(#REF!,J93,S93,AB93,AK93,AT93,BC93,BL93,BU93)</f>
        <v>#REF!</v>
      </c>
      <c r="CE93" s="174">
        <f t="shared" si="7"/>
        <v>0</v>
      </c>
      <c r="CF93" s="174">
        <f t="shared" si="10"/>
        <v>0</v>
      </c>
      <c r="CG93" s="174">
        <f t="shared" si="10"/>
        <v>0</v>
      </c>
    </row>
    <row r="94" spans="3:85" ht="16.2" thickBot="1" x14ac:dyDescent="0.35">
      <c r="C94" s="16" t="str">
        <f t="shared" si="8"/>
        <v>Project Support Coordinator</v>
      </c>
      <c r="D94" s="17" t="s">
        <v>116</v>
      </c>
      <c r="E94" s="150"/>
      <c r="F94" s="151"/>
      <c r="G94" s="152"/>
      <c r="H94" s="150"/>
      <c r="I94" s="151"/>
      <c r="J94" s="152"/>
      <c r="K94" s="150"/>
      <c r="L94" s="151"/>
      <c r="M94" s="152"/>
      <c r="N94" s="150"/>
      <c r="O94" s="151"/>
      <c r="P94" s="152"/>
      <c r="Q94" s="150"/>
      <c r="R94" s="151"/>
      <c r="S94" s="152"/>
      <c r="T94" s="150"/>
      <c r="U94" s="151"/>
      <c r="V94" s="152"/>
      <c r="W94" s="150"/>
      <c r="X94" s="151"/>
      <c r="Y94" s="152"/>
      <c r="Z94" s="150"/>
      <c r="AA94" s="151"/>
      <c r="AB94" s="152"/>
      <c r="AC94" s="150"/>
      <c r="AD94" s="151"/>
      <c r="AE94" s="152"/>
      <c r="AF94" s="150"/>
      <c r="AG94" s="151"/>
      <c r="AH94" s="152"/>
      <c r="AI94" s="150"/>
      <c r="AJ94" s="151"/>
      <c r="AK94" s="152"/>
      <c r="AL94" s="150"/>
      <c r="AM94" s="151"/>
      <c r="AN94" s="152"/>
      <c r="AO94" s="150"/>
      <c r="AP94" s="151"/>
      <c r="AQ94" s="152"/>
      <c r="AR94" s="150"/>
      <c r="AS94" s="151"/>
      <c r="AT94" s="152"/>
      <c r="AU94" s="150"/>
      <c r="AV94" s="151"/>
      <c r="AW94" s="152"/>
      <c r="AX94" s="150"/>
      <c r="AY94" s="151"/>
      <c r="AZ94" s="152"/>
      <c r="BA94" s="150"/>
      <c r="BB94" s="151"/>
      <c r="BC94" s="152"/>
      <c r="BD94" s="150"/>
      <c r="BE94" s="151"/>
      <c r="BF94" s="152"/>
      <c r="BG94" s="150"/>
      <c r="BH94" s="151"/>
      <c r="BI94" s="152"/>
      <c r="BJ94" s="150"/>
      <c r="BK94" s="151"/>
      <c r="BL94" s="152"/>
      <c r="BM94" s="150"/>
      <c r="BN94" s="151"/>
      <c r="BO94" s="152"/>
      <c r="BP94" s="150"/>
      <c r="BQ94" s="151"/>
      <c r="BR94" s="152"/>
      <c r="BS94" s="150"/>
      <c r="BT94" s="151"/>
      <c r="BU94" s="152"/>
      <c r="BV94" s="150"/>
      <c r="BW94" s="151"/>
      <c r="BX94" s="152"/>
      <c r="BY94" s="175">
        <f t="shared" si="9"/>
        <v>0</v>
      </c>
      <c r="BZ94" s="175" t="e">
        <f>SUM(#REF!,F94,O94,X94,AG94,AP94,AY94,BH94,BQ94)</f>
        <v>#REF!</v>
      </c>
      <c r="CA94" s="175" t="e">
        <f>SUM(#REF!,G94,P94,Y94,AH94,AQ94,AZ94,BI94,BR94)</f>
        <v>#REF!</v>
      </c>
      <c r="CB94" s="175">
        <f t="shared" si="6"/>
        <v>0</v>
      </c>
      <c r="CC94" s="175" t="e">
        <f>SUM(#REF!,I94,R94,AA94,AJ94,AS94,BB94,BK94,BT94)</f>
        <v>#REF!</v>
      </c>
      <c r="CD94" s="175" t="e">
        <f>SUM(#REF!,J94,S94,AB94,AK94,AT94,BC94,BL94,BU94)</f>
        <v>#REF!</v>
      </c>
      <c r="CE94" s="175">
        <f t="shared" si="7"/>
        <v>0</v>
      </c>
      <c r="CF94" s="175">
        <f t="shared" si="10"/>
        <v>0</v>
      </c>
      <c r="CG94" s="175">
        <f t="shared" si="10"/>
        <v>0</v>
      </c>
    </row>
    <row r="95" spans="3:85" x14ac:dyDescent="0.3">
      <c r="C95" s="14" t="str">
        <f>'Short Term Rates'!C23</f>
        <v>Release Manager</v>
      </c>
      <c r="D95" s="15" t="s">
        <v>174</v>
      </c>
      <c r="E95" s="124"/>
      <c r="F95" s="125"/>
      <c r="G95" s="126"/>
      <c r="H95" s="124"/>
      <c r="I95" s="125"/>
      <c r="J95" s="126"/>
      <c r="K95" s="124"/>
      <c r="L95" s="125"/>
      <c r="M95" s="126"/>
      <c r="N95" s="124"/>
      <c r="O95" s="125"/>
      <c r="P95" s="126"/>
      <c r="Q95" s="124"/>
      <c r="R95" s="125"/>
      <c r="S95" s="126"/>
      <c r="T95" s="124"/>
      <c r="U95" s="125"/>
      <c r="V95" s="126"/>
      <c r="W95" s="124"/>
      <c r="X95" s="125"/>
      <c r="Y95" s="126"/>
      <c r="Z95" s="124"/>
      <c r="AA95" s="125"/>
      <c r="AB95" s="126"/>
      <c r="AC95" s="124"/>
      <c r="AD95" s="125"/>
      <c r="AE95" s="126"/>
      <c r="AF95" s="124"/>
      <c r="AG95" s="125"/>
      <c r="AH95" s="126"/>
      <c r="AI95" s="124"/>
      <c r="AJ95" s="125"/>
      <c r="AK95" s="126"/>
      <c r="AL95" s="124"/>
      <c r="AM95" s="125"/>
      <c r="AN95" s="126"/>
      <c r="AO95" s="124"/>
      <c r="AP95" s="125"/>
      <c r="AQ95" s="126"/>
      <c r="AR95" s="124"/>
      <c r="AS95" s="125"/>
      <c r="AT95" s="126"/>
      <c r="AU95" s="124"/>
      <c r="AV95" s="125"/>
      <c r="AW95" s="126"/>
      <c r="AX95" s="124"/>
      <c r="AY95" s="125"/>
      <c r="AZ95" s="126"/>
      <c r="BA95" s="124"/>
      <c r="BB95" s="125"/>
      <c r="BC95" s="126"/>
      <c r="BD95" s="124"/>
      <c r="BE95" s="125"/>
      <c r="BF95" s="126"/>
      <c r="BG95" s="124"/>
      <c r="BH95" s="125"/>
      <c r="BI95" s="126"/>
      <c r="BJ95" s="124"/>
      <c r="BK95" s="125"/>
      <c r="BL95" s="126"/>
      <c r="BM95" s="124"/>
      <c r="BN95" s="125"/>
      <c r="BO95" s="126"/>
      <c r="BP95" s="124"/>
      <c r="BQ95" s="125"/>
      <c r="BR95" s="126"/>
      <c r="BS95" s="124"/>
      <c r="BT95" s="125"/>
      <c r="BU95" s="126"/>
      <c r="BV95" s="124"/>
      <c r="BW95" s="125"/>
      <c r="BX95" s="126"/>
      <c r="BY95" s="176">
        <f t="shared" si="9"/>
        <v>0</v>
      </c>
      <c r="BZ95" s="176" t="e">
        <f>SUM(#REF!,F95,O95,X95,AG95,AP95,AY95,BH95,BQ95)</f>
        <v>#REF!</v>
      </c>
      <c r="CA95" s="176" t="e">
        <f>SUM(#REF!,G95,P95,Y95,AH95,AQ95,AZ95,BI95,BR95)</f>
        <v>#REF!</v>
      </c>
      <c r="CB95" s="176">
        <f t="shared" si="6"/>
        <v>0</v>
      </c>
      <c r="CC95" s="176" t="e">
        <f>SUM(#REF!,I95,R95,AA95,AJ95,AS95,BB95,BK95,BT95)</f>
        <v>#REF!</v>
      </c>
      <c r="CD95" s="176" t="e">
        <f>SUM(#REF!,J95,S95,AB95,AK95,AT95,BC95,BL95,BU95)</f>
        <v>#REF!</v>
      </c>
      <c r="CE95" s="176">
        <f t="shared" si="7"/>
        <v>0</v>
      </c>
      <c r="CF95" s="176">
        <f t="shared" si="10"/>
        <v>0</v>
      </c>
      <c r="CG95" s="176">
        <f t="shared" si="10"/>
        <v>0</v>
      </c>
    </row>
    <row r="96" spans="3:85" x14ac:dyDescent="0.3">
      <c r="C96" s="13" t="str">
        <f t="shared" si="8"/>
        <v>Release Manager</v>
      </c>
      <c r="D96" s="11" t="s">
        <v>175</v>
      </c>
      <c r="E96" s="124"/>
      <c r="F96" s="125"/>
      <c r="G96" s="126"/>
      <c r="H96" s="124"/>
      <c r="I96" s="125"/>
      <c r="J96" s="126"/>
      <c r="K96" s="124"/>
      <c r="L96" s="125"/>
      <c r="M96" s="126"/>
      <c r="N96" s="124"/>
      <c r="O96" s="125"/>
      <c r="P96" s="126"/>
      <c r="Q96" s="124"/>
      <c r="R96" s="125"/>
      <c r="S96" s="126"/>
      <c r="T96" s="124"/>
      <c r="U96" s="125"/>
      <c r="V96" s="126"/>
      <c r="W96" s="124"/>
      <c r="X96" s="125"/>
      <c r="Y96" s="126"/>
      <c r="Z96" s="124"/>
      <c r="AA96" s="125"/>
      <c r="AB96" s="126"/>
      <c r="AC96" s="124"/>
      <c r="AD96" s="125"/>
      <c r="AE96" s="126"/>
      <c r="AF96" s="124"/>
      <c r="AG96" s="125"/>
      <c r="AH96" s="126"/>
      <c r="AI96" s="124"/>
      <c r="AJ96" s="125"/>
      <c r="AK96" s="126"/>
      <c r="AL96" s="124"/>
      <c r="AM96" s="125"/>
      <c r="AN96" s="126"/>
      <c r="AO96" s="124"/>
      <c r="AP96" s="125"/>
      <c r="AQ96" s="126"/>
      <c r="AR96" s="124"/>
      <c r="AS96" s="125"/>
      <c r="AT96" s="126"/>
      <c r="AU96" s="124"/>
      <c r="AV96" s="125"/>
      <c r="AW96" s="126"/>
      <c r="AX96" s="124"/>
      <c r="AY96" s="125"/>
      <c r="AZ96" s="126"/>
      <c r="BA96" s="124"/>
      <c r="BB96" s="125"/>
      <c r="BC96" s="126"/>
      <c r="BD96" s="124"/>
      <c r="BE96" s="125"/>
      <c r="BF96" s="126"/>
      <c r="BG96" s="124"/>
      <c r="BH96" s="125"/>
      <c r="BI96" s="126"/>
      <c r="BJ96" s="124"/>
      <c r="BK96" s="125"/>
      <c r="BL96" s="126"/>
      <c r="BM96" s="124"/>
      <c r="BN96" s="125"/>
      <c r="BO96" s="126"/>
      <c r="BP96" s="124"/>
      <c r="BQ96" s="125"/>
      <c r="BR96" s="126"/>
      <c r="BS96" s="124"/>
      <c r="BT96" s="125"/>
      <c r="BU96" s="126"/>
      <c r="BV96" s="124"/>
      <c r="BW96" s="125"/>
      <c r="BX96" s="126"/>
      <c r="BY96" s="174">
        <f t="shared" si="9"/>
        <v>0</v>
      </c>
      <c r="BZ96" s="174" t="e">
        <f>SUM(#REF!,F96,O96,X96,AG96,AP96,AY96,BH96,BQ96)</f>
        <v>#REF!</v>
      </c>
      <c r="CA96" s="174" t="e">
        <f>SUM(#REF!,G96,P96,Y96,AH96,AQ96,AZ96,BI96,BR96)</f>
        <v>#REF!</v>
      </c>
      <c r="CB96" s="174">
        <f t="shared" si="6"/>
        <v>0</v>
      </c>
      <c r="CC96" s="174" t="e">
        <f>SUM(#REF!,I96,R96,AA96,AJ96,AS96,BB96,BK96,BT96)</f>
        <v>#REF!</v>
      </c>
      <c r="CD96" s="174" t="e">
        <f>SUM(#REF!,J96,S96,AB96,AK96,AT96,BC96,BL96,BU96)</f>
        <v>#REF!</v>
      </c>
      <c r="CE96" s="174">
        <f t="shared" si="7"/>
        <v>0</v>
      </c>
      <c r="CF96" s="174">
        <f t="shared" si="10"/>
        <v>0</v>
      </c>
      <c r="CG96" s="174">
        <f t="shared" si="10"/>
        <v>0</v>
      </c>
    </row>
    <row r="97" spans="3:85" x14ac:dyDescent="0.3">
      <c r="C97" s="13" t="str">
        <f t="shared" si="8"/>
        <v>Release Manager</v>
      </c>
      <c r="D97" s="11" t="s">
        <v>176</v>
      </c>
      <c r="E97" s="124"/>
      <c r="F97" s="125"/>
      <c r="G97" s="126"/>
      <c r="H97" s="124"/>
      <c r="I97" s="125"/>
      <c r="J97" s="126"/>
      <c r="K97" s="124"/>
      <c r="L97" s="125"/>
      <c r="M97" s="126"/>
      <c r="N97" s="124"/>
      <c r="O97" s="125"/>
      <c r="P97" s="126"/>
      <c r="Q97" s="124"/>
      <c r="R97" s="125"/>
      <c r="S97" s="126"/>
      <c r="T97" s="124"/>
      <c r="U97" s="125"/>
      <c r="V97" s="126"/>
      <c r="W97" s="124"/>
      <c r="X97" s="125"/>
      <c r="Y97" s="126"/>
      <c r="Z97" s="124"/>
      <c r="AA97" s="125"/>
      <c r="AB97" s="126"/>
      <c r="AC97" s="124"/>
      <c r="AD97" s="125"/>
      <c r="AE97" s="126"/>
      <c r="AF97" s="124"/>
      <c r="AG97" s="125"/>
      <c r="AH97" s="126"/>
      <c r="AI97" s="124"/>
      <c r="AJ97" s="125"/>
      <c r="AK97" s="126"/>
      <c r="AL97" s="124"/>
      <c r="AM97" s="125"/>
      <c r="AN97" s="126"/>
      <c r="AO97" s="124"/>
      <c r="AP97" s="125"/>
      <c r="AQ97" s="126"/>
      <c r="AR97" s="124"/>
      <c r="AS97" s="125"/>
      <c r="AT97" s="126"/>
      <c r="AU97" s="124"/>
      <c r="AV97" s="125"/>
      <c r="AW97" s="126"/>
      <c r="AX97" s="124"/>
      <c r="AY97" s="125"/>
      <c r="AZ97" s="126"/>
      <c r="BA97" s="124"/>
      <c r="BB97" s="125"/>
      <c r="BC97" s="126"/>
      <c r="BD97" s="124"/>
      <c r="BE97" s="125"/>
      <c r="BF97" s="126"/>
      <c r="BG97" s="124"/>
      <c r="BH97" s="125"/>
      <c r="BI97" s="126"/>
      <c r="BJ97" s="124"/>
      <c r="BK97" s="125"/>
      <c r="BL97" s="126"/>
      <c r="BM97" s="124"/>
      <c r="BN97" s="125"/>
      <c r="BO97" s="126"/>
      <c r="BP97" s="124"/>
      <c r="BQ97" s="125"/>
      <c r="BR97" s="126"/>
      <c r="BS97" s="124"/>
      <c r="BT97" s="125"/>
      <c r="BU97" s="126"/>
      <c r="BV97" s="124"/>
      <c r="BW97" s="125"/>
      <c r="BX97" s="126"/>
      <c r="BY97" s="174">
        <f t="shared" si="9"/>
        <v>0</v>
      </c>
      <c r="BZ97" s="174" t="e">
        <f>SUM(#REF!,F97,O97,X97,AG97,AP97,AY97,BH97,BQ97)</f>
        <v>#REF!</v>
      </c>
      <c r="CA97" s="174" t="e">
        <f>SUM(#REF!,G97,P97,Y97,AH97,AQ97,AZ97,BI97,BR97)</f>
        <v>#REF!</v>
      </c>
      <c r="CB97" s="174">
        <f t="shared" si="6"/>
        <v>0</v>
      </c>
      <c r="CC97" s="174" t="e">
        <f>SUM(#REF!,I97,R97,AA97,AJ97,AS97,BB97,BK97,BT97)</f>
        <v>#REF!</v>
      </c>
      <c r="CD97" s="174" t="e">
        <f>SUM(#REF!,J97,S97,AB97,AK97,AT97,BC97,BL97,BU97)</f>
        <v>#REF!</v>
      </c>
      <c r="CE97" s="174">
        <f t="shared" si="7"/>
        <v>0</v>
      </c>
      <c r="CF97" s="174">
        <f t="shared" si="10"/>
        <v>0</v>
      </c>
      <c r="CG97" s="174">
        <f t="shared" si="10"/>
        <v>0</v>
      </c>
    </row>
    <row r="98" spans="3:85" x14ac:dyDescent="0.3">
      <c r="C98" s="13" t="str">
        <f t="shared" si="8"/>
        <v>Release Manager</v>
      </c>
      <c r="D98" s="11" t="s">
        <v>115</v>
      </c>
      <c r="E98" s="124"/>
      <c r="F98" s="125"/>
      <c r="G98" s="126"/>
      <c r="H98" s="124"/>
      <c r="I98" s="125"/>
      <c r="J98" s="126"/>
      <c r="K98" s="124"/>
      <c r="L98" s="125"/>
      <c r="M98" s="126"/>
      <c r="N98" s="124"/>
      <c r="O98" s="125"/>
      <c r="P98" s="126"/>
      <c r="Q98" s="124"/>
      <c r="R98" s="125"/>
      <c r="S98" s="126"/>
      <c r="T98" s="124"/>
      <c r="U98" s="125"/>
      <c r="V98" s="126"/>
      <c r="W98" s="124"/>
      <c r="X98" s="125"/>
      <c r="Y98" s="126"/>
      <c r="Z98" s="124"/>
      <c r="AA98" s="125"/>
      <c r="AB98" s="126"/>
      <c r="AC98" s="124"/>
      <c r="AD98" s="125"/>
      <c r="AE98" s="126"/>
      <c r="AF98" s="124"/>
      <c r="AG98" s="125"/>
      <c r="AH98" s="126"/>
      <c r="AI98" s="124"/>
      <c r="AJ98" s="125"/>
      <c r="AK98" s="126"/>
      <c r="AL98" s="124"/>
      <c r="AM98" s="125"/>
      <c r="AN98" s="126"/>
      <c r="AO98" s="124"/>
      <c r="AP98" s="125"/>
      <c r="AQ98" s="126"/>
      <c r="AR98" s="124"/>
      <c r="AS98" s="125"/>
      <c r="AT98" s="126"/>
      <c r="AU98" s="124"/>
      <c r="AV98" s="125"/>
      <c r="AW98" s="126"/>
      <c r="AX98" s="124"/>
      <c r="AY98" s="125"/>
      <c r="AZ98" s="126"/>
      <c r="BA98" s="124"/>
      <c r="BB98" s="125"/>
      <c r="BC98" s="126"/>
      <c r="BD98" s="124"/>
      <c r="BE98" s="125"/>
      <c r="BF98" s="126"/>
      <c r="BG98" s="124"/>
      <c r="BH98" s="125"/>
      <c r="BI98" s="126"/>
      <c r="BJ98" s="124"/>
      <c r="BK98" s="125"/>
      <c r="BL98" s="126"/>
      <c r="BM98" s="124"/>
      <c r="BN98" s="125"/>
      <c r="BO98" s="126"/>
      <c r="BP98" s="124"/>
      <c r="BQ98" s="125"/>
      <c r="BR98" s="126"/>
      <c r="BS98" s="124"/>
      <c r="BT98" s="125"/>
      <c r="BU98" s="126"/>
      <c r="BV98" s="124"/>
      <c r="BW98" s="125"/>
      <c r="BX98" s="126"/>
      <c r="BY98" s="174">
        <f t="shared" si="9"/>
        <v>0</v>
      </c>
      <c r="BZ98" s="174" t="e">
        <f>SUM(#REF!,F98,O98,X98,AG98,AP98,AY98,BH98,BQ98)</f>
        <v>#REF!</v>
      </c>
      <c r="CA98" s="174" t="e">
        <f>SUM(#REF!,G98,P98,Y98,AH98,AQ98,AZ98,BI98,BR98)</f>
        <v>#REF!</v>
      </c>
      <c r="CB98" s="174">
        <f t="shared" si="6"/>
        <v>0</v>
      </c>
      <c r="CC98" s="174" t="e">
        <f>SUM(#REF!,I98,R98,AA98,AJ98,AS98,BB98,BK98,BT98)</f>
        <v>#REF!</v>
      </c>
      <c r="CD98" s="174" t="e">
        <f>SUM(#REF!,J98,S98,AB98,AK98,AT98,BC98,BL98,BU98)</f>
        <v>#REF!</v>
      </c>
      <c r="CE98" s="174">
        <f t="shared" si="7"/>
        <v>0</v>
      </c>
      <c r="CF98" s="174">
        <f t="shared" si="10"/>
        <v>0</v>
      </c>
      <c r="CG98" s="174">
        <f t="shared" si="10"/>
        <v>0</v>
      </c>
    </row>
    <row r="99" spans="3:85" x14ac:dyDescent="0.3">
      <c r="C99" s="13" t="str">
        <f t="shared" si="8"/>
        <v>Release Manager</v>
      </c>
      <c r="D99" s="11" t="s">
        <v>117</v>
      </c>
      <c r="E99" s="124"/>
      <c r="F99" s="125"/>
      <c r="G99" s="126"/>
      <c r="H99" s="124"/>
      <c r="I99" s="125"/>
      <c r="J99" s="126"/>
      <c r="K99" s="124"/>
      <c r="L99" s="125"/>
      <c r="M99" s="126"/>
      <c r="N99" s="124"/>
      <c r="O99" s="125"/>
      <c r="P99" s="126"/>
      <c r="Q99" s="124"/>
      <c r="R99" s="125"/>
      <c r="S99" s="126"/>
      <c r="T99" s="124"/>
      <c r="U99" s="125"/>
      <c r="V99" s="126"/>
      <c r="W99" s="124"/>
      <c r="X99" s="125"/>
      <c r="Y99" s="126"/>
      <c r="Z99" s="124"/>
      <c r="AA99" s="125"/>
      <c r="AB99" s="126"/>
      <c r="AC99" s="124"/>
      <c r="AD99" s="125"/>
      <c r="AE99" s="126"/>
      <c r="AF99" s="124"/>
      <c r="AG99" s="125"/>
      <c r="AH99" s="126"/>
      <c r="AI99" s="124"/>
      <c r="AJ99" s="125"/>
      <c r="AK99" s="126"/>
      <c r="AL99" s="124"/>
      <c r="AM99" s="125"/>
      <c r="AN99" s="126"/>
      <c r="AO99" s="124"/>
      <c r="AP99" s="125"/>
      <c r="AQ99" s="126"/>
      <c r="AR99" s="124"/>
      <c r="AS99" s="125"/>
      <c r="AT99" s="126"/>
      <c r="AU99" s="124"/>
      <c r="AV99" s="125"/>
      <c r="AW99" s="126"/>
      <c r="AX99" s="124"/>
      <c r="AY99" s="125"/>
      <c r="AZ99" s="126"/>
      <c r="BA99" s="124"/>
      <c r="BB99" s="125"/>
      <c r="BC99" s="126"/>
      <c r="BD99" s="124"/>
      <c r="BE99" s="125"/>
      <c r="BF99" s="126"/>
      <c r="BG99" s="124"/>
      <c r="BH99" s="125"/>
      <c r="BI99" s="126"/>
      <c r="BJ99" s="124"/>
      <c r="BK99" s="125"/>
      <c r="BL99" s="126"/>
      <c r="BM99" s="124"/>
      <c r="BN99" s="125"/>
      <c r="BO99" s="126"/>
      <c r="BP99" s="124"/>
      <c r="BQ99" s="125"/>
      <c r="BR99" s="126"/>
      <c r="BS99" s="124"/>
      <c r="BT99" s="125"/>
      <c r="BU99" s="126"/>
      <c r="BV99" s="124"/>
      <c r="BW99" s="125"/>
      <c r="BX99" s="126"/>
      <c r="BY99" s="174">
        <f t="shared" si="9"/>
        <v>0</v>
      </c>
      <c r="BZ99" s="174" t="e">
        <f>SUM(#REF!,F99,O99,X99,AG99,AP99,AY99,BH99,BQ99)</f>
        <v>#REF!</v>
      </c>
      <c r="CA99" s="174" t="e">
        <f>SUM(#REF!,G99,P99,Y99,AH99,AQ99,AZ99,BI99,BR99)</f>
        <v>#REF!</v>
      </c>
      <c r="CB99" s="174">
        <f t="shared" si="6"/>
        <v>0</v>
      </c>
      <c r="CC99" s="174" t="e">
        <f>SUM(#REF!,I99,R99,AA99,AJ99,AS99,BB99,BK99,BT99)</f>
        <v>#REF!</v>
      </c>
      <c r="CD99" s="174" t="e">
        <f>SUM(#REF!,J99,S99,AB99,AK99,AT99,BC99,BL99,BU99)</f>
        <v>#REF!</v>
      </c>
      <c r="CE99" s="174">
        <f t="shared" si="7"/>
        <v>0</v>
      </c>
      <c r="CF99" s="174">
        <f t="shared" si="10"/>
        <v>0</v>
      </c>
      <c r="CG99" s="174">
        <f t="shared" si="10"/>
        <v>0</v>
      </c>
    </row>
    <row r="100" spans="3:85" x14ac:dyDescent="0.3">
      <c r="C100" s="13" t="str">
        <f t="shared" si="8"/>
        <v>Release Manager</v>
      </c>
      <c r="D100" s="11" t="s">
        <v>177</v>
      </c>
      <c r="E100" s="124"/>
      <c r="F100" s="125"/>
      <c r="G100" s="126"/>
      <c r="H100" s="124"/>
      <c r="I100" s="125"/>
      <c r="J100" s="126"/>
      <c r="K100" s="124"/>
      <c r="L100" s="125"/>
      <c r="M100" s="126"/>
      <c r="N100" s="124"/>
      <c r="O100" s="125"/>
      <c r="P100" s="126"/>
      <c r="Q100" s="124"/>
      <c r="R100" s="125"/>
      <c r="S100" s="126"/>
      <c r="T100" s="124"/>
      <c r="U100" s="125"/>
      <c r="V100" s="126"/>
      <c r="W100" s="124"/>
      <c r="X100" s="125"/>
      <c r="Y100" s="126"/>
      <c r="Z100" s="124"/>
      <c r="AA100" s="125"/>
      <c r="AB100" s="126"/>
      <c r="AC100" s="124"/>
      <c r="AD100" s="125"/>
      <c r="AE100" s="126"/>
      <c r="AF100" s="124"/>
      <c r="AG100" s="125"/>
      <c r="AH100" s="126"/>
      <c r="AI100" s="124"/>
      <c r="AJ100" s="125"/>
      <c r="AK100" s="126"/>
      <c r="AL100" s="124"/>
      <c r="AM100" s="125"/>
      <c r="AN100" s="126"/>
      <c r="AO100" s="124"/>
      <c r="AP100" s="125"/>
      <c r="AQ100" s="126"/>
      <c r="AR100" s="124"/>
      <c r="AS100" s="125"/>
      <c r="AT100" s="126"/>
      <c r="AU100" s="124"/>
      <c r="AV100" s="125"/>
      <c r="AW100" s="126"/>
      <c r="AX100" s="124"/>
      <c r="AY100" s="125"/>
      <c r="AZ100" s="126"/>
      <c r="BA100" s="124"/>
      <c r="BB100" s="125"/>
      <c r="BC100" s="126"/>
      <c r="BD100" s="124"/>
      <c r="BE100" s="125"/>
      <c r="BF100" s="126"/>
      <c r="BG100" s="124"/>
      <c r="BH100" s="125"/>
      <c r="BI100" s="126"/>
      <c r="BJ100" s="124"/>
      <c r="BK100" s="125"/>
      <c r="BL100" s="126"/>
      <c r="BM100" s="124"/>
      <c r="BN100" s="125"/>
      <c r="BO100" s="126"/>
      <c r="BP100" s="124"/>
      <c r="BQ100" s="125"/>
      <c r="BR100" s="126"/>
      <c r="BS100" s="124"/>
      <c r="BT100" s="125"/>
      <c r="BU100" s="126"/>
      <c r="BV100" s="124"/>
      <c r="BW100" s="125"/>
      <c r="BX100" s="126"/>
      <c r="BY100" s="174">
        <f t="shared" si="9"/>
        <v>0</v>
      </c>
      <c r="BZ100" s="174" t="e">
        <f>SUM(#REF!,F100,O100,X100,AG100,AP100,AY100,BH100,BQ100)</f>
        <v>#REF!</v>
      </c>
      <c r="CA100" s="174" t="e">
        <f>SUM(#REF!,G100,P100,Y100,AH100,AQ100,AZ100,BI100,BR100)</f>
        <v>#REF!</v>
      </c>
      <c r="CB100" s="174">
        <f t="shared" si="6"/>
        <v>0</v>
      </c>
      <c r="CC100" s="174" t="e">
        <f>SUM(#REF!,I100,R100,AA100,AJ100,AS100,BB100,BK100,BT100)</f>
        <v>#REF!</v>
      </c>
      <c r="CD100" s="174" t="e">
        <f>SUM(#REF!,J100,S100,AB100,AK100,AT100,BC100,BL100,BU100)</f>
        <v>#REF!</v>
      </c>
      <c r="CE100" s="174">
        <f t="shared" si="7"/>
        <v>0</v>
      </c>
      <c r="CF100" s="174">
        <f t="shared" si="10"/>
        <v>0</v>
      </c>
      <c r="CG100" s="174">
        <f t="shared" si="10"/>
        <v>0</v>
      </c>
    </row>
    <row r="101" spans="3:85" ht="16.2" thickBot="1" x14ac:dyDescent="0.35">
      <c r="C101" s="16" t="str">
        <f t="shared" si="8"/>
        <v>Release Manager</v>
      </c>
      <c r="D101" s="17" t="s">
        <v>116</v>
      </c>
      <c r="E101" s="150"/>
      <c r="F101" s="151"/>
      <c r="G101" s="152"/>
      <c r="H101" s="150"/>
      <c r="I101" s="151"/>
      <c r="J101" s="152"/>
      <c r="K101" s="150"/>
      <c r="L101" s="151"/>
      <c r="M101" s="152"/>
      <c r="N101" s="150"/>
      <c r="O101" s="151"/>
      <c r="P101" s="152"/>
      <c r="Q101" s="150"/>
      <c r="R101" s="151"/>
      <c r="S101" s="152"/>
      <c r="T101" s="150"/>
      <c r="U101" s="151"/>
      <c r="V101" s="152"/>
      <c r="W101" s="150"/>
      <c r="X101" s="151"/>
      <c r="Y101" s="152"/>
      <c r="Z101" s="150"/>
      <c r="AA101" s="151"/>
      <c r="AB101" s="152"/>
      <c r="AC101" s="150"/>
      <c r="AD101" s="151"/>
      <c r="AE101" s="152"/>
      <c r="AF101" s="150"/>
      <c r="AG101" s="151"/>
      <c r="AH101" s="152"/>
      <c r="AI101" s="150"/>
      <c r="AJ101" s="151"/>
      <c r="AK101" s="152"/>
      <c r="AL101" s="150"/>
      <c r="AM101" s="151"/>
      <c r="AN101" s="152"/>
      <c r="AO101" s="150"/>
      <c r="AP101" s="151"/>
      <c r="AQ101" s="152"/>
      <c r="AR101" s="150"/>
      <c r="AS101" s="151"/>
      <c r="AT101" s="152"/>
      <c r="AU101" s="150"/>
      <c r="AV101" s="151"/>
      <c r="AW101" s="152"/>
      <c r="AX101" s="150"/>
      <c r="AY101" s="151"/>
      <c r="AZ101" s="152"/>
      <c r="BA101" s="150"/>
      <c r="BB101" s="151"/>
      <c r="BC101" s="152"/>
      <c r="BD101" s="150"/>
      <c r="BE101" s="151"/>
      <c r="BF101" s="152"/>
      <c r="BG101" s="150"/>
      <c r="BH101" s="151"/>
      <c r="BI101" s="152"/>
      <c r="BJ101" s="150"/>
      <c r="BK101" s="151"/>
      <c r="BL101" s="152"/>
      <c r="BM101" s="150"/>
      <c r="BN101" s="151"/>
      <c r="BO101" s="152"/>
      <c r="BP101" s="150"/>
      <c r="BQ101" s="151"/>
      <c r="BR101" s="152"/>
      <c r="BS101" s="150"/>
      <c r="BT101" s="151"/>
      <c r="BU101" s="152"/>
      <c r="BV101" s="150"/>
      <c r="BW101" s="151"/>
      <c r="BX101" s="152"/>
      <c r="BY101" s="175">
        <f t="shared" si="9"/>
        <v>0</v>
      </c>
      <c r="BZ101" s="175" t="e">
        <f>SUM(#REF!,F101,O101,X101,AG101,AP101,AY101,BH101,BQ101)</f>
        <v>#REF!</v>
      </c>
      <c r="CA101" s="175" t="e">
        <f>SUM(#REF!,G101,P101,Y101,AH101,AQ101,AZ101,BI101,BR101)</f>
        <v>#REF!</v>
      </c>
      <c r="CB101" s="175">
        <f t="shared" si="6"/>
        <v>0</v>
      </c>
      <c r="CC101" s="175" t="e">
        <f>SUM(#REF!,I101,R101,AA101,AJ101,AS101,BB101,BK101,BT101)</f>
        <v>#REF!</v>
      </c>
      <c r="CD101" s="175" t="e">
        <f>SUM(#REF!,J101,S101,AB101,AK101,AT101,BC101,BL101,BU101)</f>
        <v>#REF!</v>
      </c>
      <c r="CE101" s="175">
        <f t="shared" si="7"/>
        <v>0</v>
      </c>
      <c r="CF101" s="175">
        <f t="shared" si="10"/>
        <v>0</v>
      </c>
      <c r="CG101" s="175">
        <f t="shared" si="10"/>
        <v>0</v>
      </c>
    </row>
    <row r="102" spans="3:85" x14ac:dyDescent="0.3">
      <c r="C102" s="14" t="str">
        <f>'Short Term Rates'!C24</f>
        <v>Report Developer</v>
      </c>
      <c r="D102" s="15" t="s">
        <v>174</v>
      </c>
      <c r="E102" s="124"/>
      <c r="F102" s="125"/>
      <c r="G102" s="126"/>
      <c r="H102" s="124"/>
      <c r="I102" s="125"/>
      <c r="J102" s="126"/>
      <c r="K102" s="124"/>
      <c r="L102" s="125"/>
      <c r="M102" s="126"/>
      <c r="N102" s="124"/>
      <c r="O102" s="125"/>
      <c r="P102" s="126"/>
      <c r="Q102" s="124"/>
      <c r="R102" s="125"/>
      <c r="S102" s="126"/>
      <c r="T102" s="124"/>
      <c r="U102" s="125"/>
      <c r="V102" s="126"/>
      <c r="W102" s="124"/>
      <c r="X102" s="125"/>
      <c r="Y102" s="126"/>
      <c r="Z102" s="124"/>
      <c r="AA102" s="125"/>
      <c r="AB102" s="126"/>
      <c r="AC102" s="124"/>
      <c r="AD102" s="125"/>
      <c r="AE102" s="126"/>
      <c r="AF102" s="124"/>
      <c r="AG102" s="125"/>
      <c r="AH102" s="126"/>
      <c r="AI102" s="124"/>
      <c r="AJ102" s="125"/>
      <c r="AK102" s="126"/>
      <c r="AL102" s="124"/>
      <c r="AM102" s="125"/>
      <c r="AN102" s="126"/>
      <c r="AO102" s="124"/>
      <c r="AP102" s="125"/>
      <c r="AQ102" s="126"/>
      <c r="AR102" s="124"/>
      <c r="AS102" s="125"/>
      <c r="AT102" s="126"/>
      <c r="AU102" s="124"/>
      <c r="AV102" s="125"/>
      <c r="AW102" s="126"/>
      <c r="AX102" s="124"/>
      <c r="AY102" s="125"/>
      <c r="AZ102" s="126"/>
      <c r="BA102" s="124"/>
      <c r="BB102" s="125"/>
      <c r="BC102" s="126"/>
      <c r="BD102" s="124"/>
      <c r="BE102" s="125"/>
      <c r="BF102" s="126"/>
      <c r="BG102" s="124"/>
      <c r="BH102" s="125"/>
      <c r="BI102" s="126"/>
      <c r="BJ102" s="124"/>
      <c r="BK102" s="125"/>
      <c r="BL102" s="126"/>
      <c r="BM102" s="124"/>
      <c r="BN102" s="125"/>
      <c r="BO102" s="126"/>
      <c r="BP102" s="124"/>
      <c r="BQ102" s="125"/>
      <c r="BR102" s="126"/>
      <c r="BS102" s="124"/>
      <c r="BT102" s="125"/>
      <c r="BU102" s="126"/>
      <c r="BV102" s="124"/>
      <c r="BW102" s="125"/>
      <c r="BX102" s="126"/>
      <c r="BY102" s="176">
        <f t="shared" si="9"/>
        <v>0</v>
      </c>
      <c r="BZ102" s="176" t="e">
        <f>SUM(#REF!,F102,O102,X102,AG102,AP102,AY102,BH102,BQ102)</f>
        <v>#REF!</v>
      </c>
      <c r="CA102" s="176" t="e">
        <f>SUM(#REF!,G102,P102,Y102,AH102,AQ102,AZ102,BI102,BR102)</f>
        <v>#REF!</v>
      </c>
      <c r="CB102" s="176">
        <f t="shared" si="6"/>
        <v>0</v>
      </c>
      <c r="CC102" s="176" t="e">
        <f>SUM(#REF!,I102,R102,AA102,AJ102,AS102,BB102,BK102,BT102)</f>
        <v>#REF!</v>
      </c>
      <c r="CD102" s="176" t="e">
        <f>SUM(#REF!,J102,S102,AB102,AK102,AT102,BC102,BL102,BU102)</f>
        <v>#REF!</v>
      </c>
      <c r="CE102" s="176">
        <f t="shared" si="7"/>
        <v>0</v>
      </c>
      <c r="CF102" s="176">
        <f t="shared" si="10"/>
        <v>0</v>
      </c>
      <c r="CG102" s="176">
        <f t="shared" si="10"/>
        <v>0</v>
      </c>
    </row>
    <row r="103" spans="3:85" x14ac:dyDescent="0.3">
      <c r="C103" s="13" t="str">
        <f t="shared" si="8"/>
        <v>Report Developer</v>
      </c>
      <c r="D103" s="11" t="s">
        <v>175</v>
      </c>
      <c r="E103" s="124"/>
      <c r="F103" s="125"/>
      <c r="G103" s="126"/>
      <c r="H103" s="124"/>
      <c r="I103" s="125"/>
      <c r="J103" s="126"/>
      <c r="K103" s="124"/>
      <c r="L103" s="125"/>
      <c r="M103" s="126"/>
      <c r="N103" s="124"/>
      <c r="O103" s="125"/>
      <c r="P103" s="126"/>
      <c r="Q103" s="124"/>
      <c r="R103" s="125"/>
      <c r="S103" s="126"/>
      <c r="T103" s="124"/>
      <c r="U103" s="125"/>
      <c r="V103" s="126"/>
      <c r="W103" s="124"/>
      <c r="X103" s="125"/>
      <c r="Y103" s="126"/>
      <c r="Z103" s="124"/>
      <c r="AA103" s="125"/>
      <c r="AB103" s="126"/>
      <c r="AC103" s="124"/>
      <c r="AD103" s="125"/>
      <c r="AE103" s="126"/>
      <c r="AF103" s="124"/>
      <c r="AG103" s="125"/>
      <c r="AH103" s="126"/>
      <c r="AI103" s="124"/>
      <c r="AJ103" s="125"/>
      <c r="AK103" s="126"/>
      <c r="AL103" s="124"/>
      <c r="AM103" s="125"/>
      <c r="AN103" s="126"/>
      <c r="AO103" s="124"/>
      <c r="AP103" s="125"/>
      <c r="AQ103" s="126"/>
      <c r="AR103" s="124"/>
      <c r="AS103" s="125"/>
      <c r="AT103" s="126"/>
      <c r="AU103" s="124"/>
      <c r="AV103" s="125"/>
      <c r="AW103" s="126"/>
      <c r="AX103" s="124"/>
      <c r="AY103" s="125"/>
      <c r="AZ103" s="126"/>
      <c r="BA103" s="124"/>
      <c r="BB103" s="125"/>
      <c r="BC103" s="126"/>
      <c r="BD103" s="124"/>
      <c r="BE103" s="125"/>
      <c r="BF103" s="126"/>
      <c r="BG103" s="124"/>
      <c r="BH103" s="125"/>
      <c r="BI103" s="126"/>
      <c r="BJ103" s="124"/>
      <c r="BK103" s="125"/>
      <c r="BL103" s="126"/>
      <c r="BM103" s="124"/>
      <c r="BN103" s="125"/>
      <c r="BO103" s="126"/>
      <c r="BP103" s="124"/>
      <c r="BQ103" s="125"/>
      <c r="BR103" s="126"/>
      <c r="BS103" s="124"/>
      <c r="BT103" s="125"/>
      <c r="BU103" s="126"/>
      <c r="BV103" s="124"/>
      <c r="BW103" s="125"/>
      <c r="BX103" s="126"/>
      <c r="BY103" s="174">
        <f t="shared" si="9"/>
        <v>0</v>
      </c>
      <c r="BZ103" s="174" t="e">
        <f>SUM(#REF!,F103,O103,X103,AG103,AP103,AY103,BH103,BQ103)</f>
        <v>#REF!</v>
      </c>
      <c r="CA103" s="174" t="e">
        <f>SUM(#REF!,G103,P103,Y103,AH103,AQ103,AZ103,BI103,BR103)</f>
        <v>#REF!</v>
      </c>
      <c r="CB103" s="174">
        <f t="shared" si="6"/>
        <v>0</v>
      </c>
      <c r="CC103" s="174" t="e">
        <f>SUM(#REF!,I103,R103,AA103,AJ103,AS103,BB103,BK103,BT103)</f>
        <v>#REF!</v>
      </c>
      <c r="CD103" s="174" t="e">
        <f>SUM(#REF!,J103,S103,AB103,AK103,AT103,BC103,BL103,BU103)</f>
        <v>#REF!</v>
      </c>
      <c r="CE103" s="174">
        <f t="shared" si="7"/>
        <v>0</v>
      </c>
      <c r="CF103" s="174">
        <f t="shared" si="10"/>
        <v>0</v>
      </c>
      <c r="CG103" s="174">
        <f t="shared" si="10"/>
        <v>0</v>
      </c>
    </row>
    <row r="104" spans="3:85" x14ac:dyDescent="0.3">
      <c r="C104" s="13" t="str">
        <f t="shared" si="8"/>
        <v>Report Developer</v>
      </c>
      <c r="D104" s="11" t="s">
        <v>176</v>
      </c>
      <c r="E104" s="124"/>
      <c r="F104" s="125"/>
      <c r="G104" s="126"/>
      <c r="H104" s="124"/>
      <c r="I104" s="125"/>
      <c r="J104" s="126"/>
      <c r="K104" s="124"/>
      <c r="L104" s="125"/>
      <c r="M104" s="126"/>
      <c r="N104" s="124"/>
      <c r="O104" s="125"/>
      <c r="P104" s="126"/>
      <c r="Q104" s="124"/>
      <c r="R104" s="125"/>
      <c r="S104" s="126"/>
      <c r="T104" s="124"/>
      <c r="U104" s="125"/>
      <c r="V104" s="126"/>
      <c r="W104" s="124"/>
      <c r="X104" s="125"/>
      <c r="Y104" s="126"/>
      <c r="Z104" s="124"/>
      <c r="AA104" s="125"/>
      <c r="AB104" s="126"/>
      <c r="AC104" s="124"/>
      <c r="AD104" s="125"/>
      <c r="AE104" s="126"/>
      <c r="AF104" s="124"/>
      <c r="AG104" s="125"/>
      <c r="AH104" s="126"/>
      <c r="AI104" s="124"/>
      <c r="AJ104" s="125"/>
      <c r="AK104" s="126"/>
      <c r="AL104" s="124"/>
      <c r="AM104" s="125"/>
      <c r="AN104" s="126"/>
      <c r="AO104" s="124"/>
      <c r="AP104" s="125"/>
      <c r="AQ104" s="126"/>
      <c r="AR104" s="124"/>
      <c r="AS104" s="125"/>
      <c r="AT104" s="126"/>
      <c r="AU104" s="124"/>
      <c r="AV104" s="125"/>
      <c r="AW104" s="126"/>
      <c r="AX104" s="124"/>
      <c r="AY104" s="125"/>
      <c r="AZ104" s="126"/>
      <c r="BA104" s="124"/>
      <c r="BB104" s="125"/>
      <c r="BC104" s="126"/>
      <c r="BD104" s="124"/>
      <c r="BE104" s="125"/>
      <c r="BF104" s="126"/>
      <c r="BG104" s="124"/>
      <c r="BH104" s="125"/>
      <c r="BI104" s="126"/>
      <c r="BJ104" s="124"/>
      <c r="BK104" s="125"/>
      <c r="BL104" s="126"/>
      <c r="BM104" s="124"/>
      <c r="BN104" s="125"/>
      <c r="BO104" s="126"/>
      <c r="BP104" s="124"/>
      <c r="BQ104" s="125"/>
      <c r="BR104" s="126"/>
      <c r="BS104" s="124"/>
      <c r="BT104" s="125"/>
      <c r="BU104" s="126"/>
      <c r="BV104" s="124"/>
      <c r="BW104" s="125"/>
      <c r="BX104" s="126"/>
      <c r="BY104" s="174">
        <f t="shared" si="9"/>
        <v>0</v>
      </c>
      <c r="BZ104" s="174" t="e">
        <f>SUM(#REF!,F104,O104,X104,AG104,AP104,AY104,BH104,BQ104)</f>
        <v>#REF!</v>
      </c>
      <c r="CA104" s="174" t="e">
        <f>SUM(#REF!,G104,P104,Y104,AH104,AQ104,AZ104,BI104,BR104)</f>
        <v>#REF!</v>
      </c>
      <c r="CB104" s="174">
        <f t="shared" si="6"/>
        <v>0</v>
      </c>
      <c r="CC104" s="174" t="e">
        <f>SUM(#REF!,I104,R104,AA104,AJ104,AS104,BB104,BK104,BT104)</f>
        <v>#REF!</v>
      </c>
      <c r="CD104" s="174" t="e">
        <f>SUM(#REF!,J104,S104,AB104,AK104,AT104,BC104,BL104,BU104)</f>
        <v>#REF!</v>
      </c>
      <c r="CE104" s="174">
        <f t="shared" si="7"/>
        <v>0</v>
      </c>
      <c r="CF104" s="174">
        <f t="shared" si="10"/>
        <v>0</v>
      </c>
      <c r="CG104" s="174">
        <f t="shared" si="10"/>
        <v>0</v>
      </c>
    </row>
    <row r="105" spans="3:85" x14ac:dyDescent="0.3">
      <c r="C105" s="13" t="str">
        <f t="shared" si="8"/>
        <v>Report Developer</v>
      </c>
      <c r="D105" s="11" t="s">
        <v>115</v>
      </c>
      <c r="E105" s="124"/>
      <c r="F105" s="125"/>
      <c r="G105" s="126"/>
      <c r="H105" s="124"/>
      <c r="I105" s="125"/>
      <c r="J105" s="126"/>
      <c r="K105" s="124"/>
      <c r="L105" s="125"/>
      <c r="M105" s="126"/>
      <c r="N105" s="124"/>
      <c r="O105" s="125"/>
      <c r="P105" s="126"/>
      <c r="Q105" s="124"/>
      <c r="R105" s="125"/>
      <c r="S105" s="126"/>
      <c r="T105" s="124"/>
      <c r="U105" s="125"/>
      <c r="V105" s="126"/>
      <c r="W105" s="124"/>
      <c r="X105" s="125"/>
      <c r="Y105" s="126"/>
      <c r="Z105" s="124"/>
      <c r="AA105" s="125"/>
      <c r="AB105" s="126"/>
      <c r="AC105" s="124"/>
      <c r="AD105" s="125"/>
      <c r="AE105" s="126"/>
      <c r="AF105" s="124"/>
      <c r="AG105" s="125"/>
      <c r="AH105" s="126"/>
      <c r="AI105" s="124"/>
      <c r="AJ105" s="125"/>
      <c r="AK105" s="126"/>
      <c r="AL105" s="124"/>
      <c r="AM105" s="125"/>
      <c r="AN105" s="126"/>
      <c r="AO105" s="124"/>
      <c r="AP105" s="125"/>
      <c r="AQ105" s="126"/>
      <c r="AR105" s="124"/>
      <c r="AS105" s="125"/>
      <c r="AT105" s="126"/>
      <c r="AU105" s="124"/>
      <c r="AV105" s="125"/>
      <c r="AW105" s="126"/>
      <c r="AX105" s="124"/>
      <c r="AY105" s="125"/>
      <c r="AZ105" s="126"/>
      <c r="BA105" s="124"/>
      <c r="BB105" s="125"/>
      <c r="BC105" s="126"/>
      <c r="BD105" s="124"/>
      <c r="BE105" s="125"/>
      <c r="BF105" s="126"/>
      <c r="BG105" s="124"/>
      <c r="BH105" s="125"/>
      <c r="BI105" s="126"/>
      <c r="BJ105" s="124"/>
      <c r="BK105" s="125"/>
      <c r="BL105" s="126"/>
      <c r="BM105" s="124"/>
      <c r="BN105" s="125"/>
      <c r="BO105" s="126"/>
      <c r="BP105" s="124"/>
      <c r="BQ105" s="125"/>
      <c r="BR105" s="126"/>
      <c r="BS105" s="124"/>
      <c r="BT105" s="125"/>
      <c r="BU105" s="126"/>
      <c r="BV105" s="124"/>
      <c r="BW105" s="125"/>
      <c r="BX105" s="126"/>
      <c r="BY105" s="174">
        <f t="shared" si="9"/>
        <v>0</v>
      </c>
      <c r="BZ105" s="174" t="e">
        <f>SUM(#REF!,F105,O105,X105,AG105,AP105,AY105,BH105,BQ105)</f>
        <v>#REF!</v>
      </c>
      <c r="CA105" s="174" t="e">
        <f>SUM(#REF!,G105,P105,Y105,AH105,AQ105,AZ105,BI105,BR105)</f>
        <v>#REF!</v>
      </c>
      <c r="CB105" s="174">
        <f t="shared" si="6"/>
        <v>0</v>
      </c>
      <c r="CC105" s="174" t="e">
        <f>SUM(#REF!,I105,R105,AA105,AJ105,AS105,BB105,BK105,BT105)</f>
        <v>#REF!</v>
      </c>
      <c r="CD105" s="174" t="e">
        <f>SUM(#REF!,J105,S105,AB105,AK105,AT105,BC105,BL105,BU105)</f>
        <v>#REF!</v>
      </c>
      <c r="CE105" s="174">
        <f t="shared" si="7"/>
        <v>0</v>
      </c>
      <c r="CF105" s="174">
        <f t="shared" si="10"/>
        <v>0</v>
      </c>
      <c r="CG105" s="174">
        <f t="shared" si="10"/>
        <v>0</v>
      </c>
    </row>
    <row r="106" spans="3:85" x14ac:dyDescent="0.3">
      <c r="C106" s="13" t="str">
        <f t="shared" si="8"/>
        <v>Report Developer</v>
      </c>
      <c r="D106" s="11" t="s">
        <v>117</v>
      </c>
      <c r="E106" s="124"/>
      <c r="F106" s="125"/>
      <c r="G106" s="126"/>
      <c r="H106" s="124"/>
      <c r="I106" s="125"/>
      <c r="J106" s="126"/>
      <c r="K106" s="124"/>
      <c r="L106" s="125"/>
      <c r="M106" s="126"/>
      <c r="N106" s="124"/>
      <c r="O106" s="125"/>
      <c r="P106" s="126"/>
      <c r="Q106" s="124"/>
      <c r="R106" s="125"/>
      <c r="S106" s="126"/>
      <c r="T106" s="124"/>
      <c r="U106" s="125"/>
      <c r="V106" s="126"/>
      <c r="W106" s="124"/>
      <c r="X106" s="125"/>
      <c r="Y106" s="126"/>
      <c r="Z106" s="124"/>
      <c r="AA106" s="125"/>
      <c r="AB106" s="126"/>
      <c r="AC106" s="124"/>
      <c r="AD106" s="125"/>
      <c r="AE106" s="126"/>
      <c r="AF106" s="124"/>
      <c r="AG106" s="125"/>
      <c r="AH106" s="126"/>
      <c r="AI106" s="124"/>
      <c r="AJ106" s="125"/>
      <c r="AK106" s="126"/>
      <c r="AL106" s="124"/>
      <c r="AM106" s="125"/>
      <c r="AN106" s="126"/>
      <c r="AO106" s="124"/>
      <c r="AP106" s="125"/>
      <c r="AQ106" s="126"/>
      <c r="AR106" s="124"/>
      <c r="AS106" s="125"/>
      <c r="AT106" s="126"/>
      <c r="AU106" s="124"/>
      <c r="AV106" s="125"/>
      <c r="AW106" s="126"/>
      <c r="AX106" s="124"/>
      <c r="AY106" s="125"/>
      <c r="AZ106" s="126"/>
      <c r="BA106" s="124"/>
      <c r="BB106" s="125"/>
      <c r="BC106" s="126"/>
      <c r="BD106" s="124"/>
      <c r="BE106" s="125"/>
      <c r="BF106" s="126"/>
      <c r="BG106" s="124"/>
      <c r="BH106" s="125"/>
      <c r="BI106" s="126"/>
      <c r="BJ106" s="124"/>
      <c r="BK106" s="125"/>
      <c r="BL106" s="126"/>
      <c r="BM106" s="124"/>
      <c r="BN106" s="125"/>
      <c r="BO106" s="126"/>
      <c r="BP106" s="124"/>
      <c r="BQ106" s="125"/>
      <c r="BR106" s="126"/>
      <c r="BS106" s="124"/>
      <c r="BT106" s="125"/>
      <c r="BU106" s="126"/>
      <c r="BV106" s="124"/>
      <c r="BW106" s="125"/>
      <c r="BX106" s="126"/>
      <c r="BY106" s="174">
        <f t="shared" si="9"/>
        <v>0</v>
      </c>
      <c r="BZ106" s="174" t="e">
        <f>SUM(#REF!,F106,O106,X106,AG106,AP106,AY106,BH106,BQ106)</f>
        <v>#REF!</v>
      </c>
      <c r="CA106" s="174" t="e">
        <f>SUM(#REF!,G106,P106,Y106,AH106,AQ106,AZ106,BI106,BR106)</f>
        <v>#REF!</v>
      </c>
      <c r="CB106" s="174">
        <f t="shared" si="6"/>
        <v>0</v>
      </c>
      <c r="CC106" s="174" t="e">
        <f>SUM(#REF!,I106,R106,AA106,AJ106,AS106,BB106,BK106,BT106)</f>
        <v>#REF!</v>
      </c>
      <c r="CD106" s="174" t="e">
        <f>SUM(#REF!,J106,S106,AB106,AK106,AT106,BC106,BL106,BU106)</f>
        <v>#REF!</v>
      </c>
      <c r="CE106" s="174">
        <f t="shared" si="7"/>
        <v>0</v>
      </c>
      <c r="CF106" s="174">
        <f t="shared" si="10"/>
        <v>0</v>
      </c>
      <c r="CG106" s="174">
        <f t="shared" si="10"/>
        <v>0</v>
      </c>
    </row>
    <row r="107" spans="3:85" x14ac:dyDescent="0.3">
      <c r="C107" s="13" t="str">
        <f t="shared" si="8"/>
        <v>Report Developer</v>
      </c>
      <c r="D107" s="11" t="s">
        <v>177</v>
      </c>
      <c r="E107" s="124"/>
      <c r="F107" s="125"/>
      <c r="G107" s="126"/>
      <c r="H107" s="124"/>
      <c r="I107" s="125"/>
      <c r="J107" s="126"/>
      <c r="K107" s="124"/>
      <c r="L107" s="125"/>
      <c r="M107" s="126"/>
      <c r="N107" s="124"/>
      <c r="O107" s="125"/>
      <c r="P107" s="126"/>
      <c r="Q107" s="124"/>
      <c r="R107" s="125"/>
      <c r="S107" s="126"/>
      <c r="T107" s="124"/>
      <c r="U107" s="125"/>
      <c r="V107" s="126"/>
      <c r="W107" s="124"/>
      <c r="X107" s="125"/>
      <c r="Y107" s="126"/>
      <c r="Z107" s="124"/>
      <c r="AA107" s="125"/>
      <c r="AB107" s="126"/>
      <c r="AC107" s="124"/>
      <c r="AD107" s="125"/>
      <c r="AE107" s="126"/>
      <c r="AF107" s="124"/>
      <c r="AG107" s="125"/>
      <c r="AH107" s="126"/>
      <c r="AI107" s="124"/>
      <c r="AJ107" s="125"/>
      <c r="AK107" s="126"/>
      <c r="AL107" s="124"/>
      <c r="AM107" s="125"/>
      <c r="AN107" s="126"/>
      <c r="AO107" s="124"/>
      <c r="AP107" s="125"/>
      <c r="AQ107" s="126"/>
      <c r="AR107" s="124"/>
      <c r="AS107" s="125"/>
      <c r="AT107" s="126"/>
      <c r="AU107" s="124"/>
      <c r="AV107" s="125"/>
      <c r="AW107" s="126"/>
      <c r="AX107" s="124"/>
      <c r="AY107" s="125"/>
      <c r="AZ107" s="126"/>
      <c r="BA107" s="124"/>
      <c r="BB107" s="125"/>
      <c r="BC107" s="126"/>
      <c r="BD107" s="124"/>
      <c r="BE107" s="125"/>
      <c r="BF107" s="126"/>
      <c r="BG107" s="124"/>
      <c r="BH107" s="125"/>
      <c r="BI107" s="126"/>
      <c r="BJ107" s="124"/>
      <c r="BK107" s="125"/>
      <c r="BL107" s="126"/>
      <c r="BM107" s="124"/>
      <c r="BN107" s="125"/>
      <c r="BO107" s="126"/>
      <c r="BP107" s="124"/>
      <c r="BQ107" s="125"/>
      <c r="BR107" s="126"/>
      <c r="BS107" s="124"/>
      <c r="BT107" s="125"/>
      <c r="BU107" s="126"/>
      <c r="BV107" s="124"/>
      <c r="BW107" s="125"/>
      <c r="BX107" s="126"/>
      <c r="BY107" s="174">
        <f t="shared" si="9"/>
        <v>0</v>
      </c>
      <c r="BZ107" s="174" t="e">
        <f>SUM(#REF!,F107,O107,X107,AG107,AP107,AY107,BH107,BQ107)</f>
        <v>#REF!</v>
      </c>
      <c r="CA107" s="174" t="e">
        <f>SUM(#REF!,G107,P107,Y107,AH107,AQ107,AZ107,BI107,BR107)</f>
        <v>#REF!</v>
      </c>
      <c r="CB107" s="174">
        <f t="shared" si="6"/>
        <v>0</v>
      </c>
      <c r="CC107" s="174" t="e">
        <f>SUM(#REF!,I107,R107,AA107,AJ107,AS107,BB107,BK107,BT107)</f>
        <v>#REF!</v>
      </c>
      <c r="CD107" s="174" t="e">
        <f>SUM(#REF!,J107,S107,AB107,AK107,AT107,BC107,BL107,BU107)</f>
        <v>#REF!</v>
      </c>
      <c r="CE107" s="174">
        <f t="shared" si="7"/>
        <v>0</v>
      </c>
      <c r="CF107" s="174">
        <f t="shared" si="10"/>
        <v>0</v>
      </c>
      <c r="CG107" s="174">
        <f t="shared" si="10"/>
        <v>0</v>
      </c>
    </row>
    <row r="108" spans="3:85" ht="16.2" thickBot="1" x14ac:dyDescent="0.35">
      <c r="C108" s="16" t="str">
        <f t="shared" si="8"/>
        <v>Report Developer</v>
      </c>
      <c r="D108" s="17" t="s">
        <v>116</v>
      </c>
      <c r="E108" s="150"/>
      <c r="F108" s="151"/>
      <c r="G108" s="152"/>
      <c r="H108" s="150"/>
      <c r="I108" s="151"/>
      <c r="J108" s="152"/>
      <c r="K108" s="150"/>
      <c r="L108" s="151"/>
      <c r="M108" s="152"/>
      <c r="N108" s="150"/>
      <c r="O108" s="151"/>
      <c r="P108" s="152"/>
      <c r="Q108" s="150"/>
      <c r="R108" s="151"/>
      <c r="S108" s="152"/>
      <c r="T108" s="150"/>
      <c r="U108" s="151"/>
      <c r="V108" s="152"/>
      <c r="W108" s="150"/>
      <c r="X108" s="151"/>
      <c r="Y108" s="152"/>
      <c r="Z108" s="150"/>
      <c r="AA108" s="151"/>
      <c r="AB108" s="152"/>
      <c r="AC108" s="150"/>
      <c r="AD108" s="151"/>
      <c r="AE108" s="152"/>
      <c r="AF108" s="150"/>
      <c r="AG108" s="151"/>
      <c r="AH108" s="152"/>
      <c r="AI108" s="150"/>
      <c r="AJ108" s="151"/>
      <c r="AK108" s="152"/>
      <c r="AL108" s="150"/>
      <c r="AM108" s="151"/>
      <c r="AN108" s="152"/>
      <c r="AO108" s="150"/>
      <c r="AP108" s="151"/>
      <c r="AQ108" s="152"/>
      <c r="AR108" s="150"/>
      <c r="AS108" s="151"/>
      <c r="AT108" s="152"/>
      <c r="AU108" s="150"/>
      <c r="AV108" s="151"/>
      <c r="AW108" s="152"/>
      <c r="AX108" s="150"/>
      <c r="AY108" s="151"/>
      <c r="AZ108" s="152"/>
      <c r="BA108" s="150"/>
      <c r="BB108" s="151"/>
      <c r="BC108" s="152"/>
      <c r="BD108" s="150"/>
      <c r="BE108" s="151"/>
      <c r="BF108" s="152"/>
      <c r="BG108" s="150"/>
      <c r="BH108" s="151"/>
      <c r="BI108" s="152"/>
      <c r="BJ108" s="150"/>
      <c r="BK108" s="151"/>
      <c r="BL108" s="152"/>
      <c r="BM108" s="150"/>
      <c r="BN108" s="151"/>
      <c r="BO108" s="152"/>
      <c r="BP108" s="150"/>
      <c r="BQ108" s="151"/>
      <c r="BR108" s="152"/>
      <c r="BS108" s="150"/>
      <c r="BT108" s="151"/>
      <c r="BU108" s="152"/>
      <c r="BV108" s="150"/>
      <c r="BW108" s="151"/>
      <c r="BX108" s="152"/>
      <c r="BY108" s="175">
        <f t="shared" si="9"/>
        <v>0</v>
      </c>
      <c r="BZ108" s="175" t="e">
        <f>SUM(#REF!,F108,O108,X108,AG108,AP108,AY108,BH108,BQ108)</f>
        <v>#REF!</v>
      </c>
      <c r="CA108" s="175" t="e">
        <f>SUM(#REF!,G108,P108,Y108,AH108,AQ108,AZ108,BI108,BR108)</f>
        <v>#REF!</v>
      </c>
      <c r="CB108" s="175">
        <f t="shared" si="6"/>
        <v>0</v>
      </c>
      <c r="CC108" s="175" t="e">
        <f>SUM(#REF!,I108,R108,AA108,AJ108,AS108,BB108,BK108,BT108)</f>
        <v>#REF!</v>
      </c>
      <c r="CD108" s="175" t="e">
        <f>SUM(#REF!,J108,S108,AB108,AK108,AT108,BC108,BL108,BU108)</f>
        <v>#REF!</v>
      </c>
      <c r="CE108" s="175">
        <f t="shared" si="7"/>
        <v>0</v>
      </c>
      <c r="CF108" s="175">
        <f t="shared" si="10"/>
        <v>0</v>
      </c>
      <c r="CG108" s="175">
        <f t="shared" si="10"/>
        <v>0</v>
      </c>
    </row>
    <row r="109" spans="3:85" x14ac:dyDescent="0.3">
      <c r="C109" s="14" t="str">
        <f>'Short Term Rates'!C25</f>
        <v>Security Consultant</v>
      </c>
      <c r="D109" s="15" t="s">
        <v>174</v>
      </c>
      <c r="E109" s="124"/>
      <c r="F109" s="125"/>
      <c r="G109" s="126"/>
      <c r="H109" s="124"/>
      <c r="I109" s="125"/>
      <c r="J109" s="126"/>
      <c r="K109" s="124"/>
      <c r="L109" s="125"/>
      <c r="M109" s="126"/>
      <c r="N109" s="124"/>
      <c r="O109" s="125"/>
      <c r="P109" s="126"/>
      <c r="Q109" s="124"/>
      <c r="R109" s="125"/>
      <c r="S109" s="126"/>
      <c r="T109" s="124"/>
      <c r="U109" s="125"/>
      <c r="V109" s="126"/>
      <c r="W109" s="124"/>
      <c r="X109" s="125"/>
      <c r="Y109" s="126"/>
      <c r="Z109" s="124"/>
      <c r="AA109" s="125"/>
      <c r="AB109" s="126"/>
      <c r="AC109" s="124"/>
      <c r="AD109" s="125"/>
      <c r="AE109" s="126"/>
      <c r="AF109" s="124"/>
      <c r="AG109" s="125"/>
      <c r="AH109" s="126"/>
      <c r="AI109" s="124"/>
      <c r="AJ109" s="125"/>
      <c r="AK109" s="126"/>
      <c r="AL109" s="124"/>
      <c r="AM109" s="125"/>
      <c r="AN109" s="126"/>
      <c r="AO109" s="124"/>
      <c r="AP109" s="125"/>
      <c r="AQ109" s="126"/>
      <c r="AR109" s="124"/>
      <c r="AS109" s="125"/>
      <c r="AT109" s="126"/>
      <c r="AU109" s="124"/>
      <c r="AV109" s="125"/>
      <c r="AW109" s="126"/>
      <c r="AX109" s="124"/>
      <c r="AY109" s="125"/>
      <c r="AZ109" s="126"/>
      <c r="BA109" s="124"/>
      <c r="BB109" s="125"/>
      <c r="BC109" s="126"/>
      <c r="BD109" s="124"/>
      <c r="BE109" s="125"/>
      <c r="BF109" s="126"/>
      <c r="BG109" s="124"/>
      <c r="BH109" s="125"/>
      <c r="BI109" s="126"/>
      <c r="BJ109" s="124"/>
      <c r="BK109" s="125"/>
      <c r="BL109" s="126"/>
      <c r="BM109" s="124"/>
      <c r="BN109" s="125"/>
      <c r="BO109" s="126"/>
      <c r="BP109" s="124"/>
      <c r="BQ109" s="125"/>
      <c r="BR109" s="126"/>
      <c r="BS109" s="124"/>
      <c r="BT109" s="125"/>
      <c r="BU109" s="126"/>
      <c r="BV109" s="124"/>
      <c r="BW109" s="125"/>
      <c r="BX109" s="126"/>
      <c r="BY109" s="176">
        <f t="shared" si="9"/>
        <v>0</v>
      </c>
      <c r="BZ109" s="176" t="e">
        <f>SUM(#REF!,F109,O109,X109,AG109,AP109,AY109,BH109,BQ109)</f>
        <v>#REF!</v>
      </c>
      <c r="CA109" s="176" t="e">
        <f>SUM(#REF!,G109,P109,Y109,AH109,AQ109,AZ109,BI109,BR109)</f>
        <v>#REF!</v>
      </c>
      <c r="CB109" s="176">
        <f t="shared" si="6"/>
        <v>0</v>
      </c>
      <c r="CC109" s="176" t="e">
        <f>SUM(#REF!,I109,R109,AA109,AJ109,AS109,BB109,BK109,BT109)</f>
        <v>#REF!</v>
      </c>
      <c r="CD109" s="176" t="e">
        <f>SUM(#REF!,J109,S109,AB109,AK109,AT109,BC109,BL109,BU109)</f>
        <v>#REF!</v>
      </c>
      <c r="CE109" s="176">
        <f t="shared" si="7"/>
        <v>0</v>
      </c>
      <c r="CF109" s="176">
        <f t="shared" si="10"/>
        <v>0</v>
      </c>
      <c r="CG109" s="176">
        <f t="shared" si="10"/>
        <v>0</v>
      </c>
    </row>
    <row r="110" spans="3:85" x14ac:dyDescent="0.3">
      <c r="C110" s="13" t="str">
        <f t="shared" si="8"/>
        <v>Security Consultant</v>
      </c>
      <c r="D110" s="11" t="s">
        <v>175</v>
      </c>
      <c r="E110" s="124"/>
      <c r="F110" s="125"/>
      <c r="G110" s="126"/>
      <c r="H110" s="124"/>
      <c r="I110" s="125"/>
      <c r="J110" s="126"/>
      <c r="K110" s="124"/>
      <c r="L110" s="125"/>
      <c r="M110" s="126"/>
      <c r="N110" s="124"/>
      <c r="O110" s="125"/>
      <c r="P110" s="126"/>
      <c r="Q110" s="124"/>
      <c r="R110" s="125"/>
      <c r="S110" s="126"/>
      <c r="T110" s="124"/>
      <c r="U110" s="125"/>
      <c r="V110" s="126"/>
      <c r="W110" s="124"/>
      <c r="X110" s="125"/>
      <c r="Y110" s="126"/>
      <c r="Z110" s="124"/>
      <c r="AA110" s="125"/>
      <c r="AB110" s="126"/>
      <c r="AC110" s="124"/>
      <c r="AD110" s="125"/>
      <c r="AE110" s="126"/>
      <c r="AF110" s="124"/>
      <c r="AG110" s="125"/>
      <c r="AH110" s="126"/>
      <c r="AI110" s="124"/>
      <c r="AJ110" s="125"/>
      <c r="AK110" s="126"/>
      <c r="AL110" s="124"/>
      <c r="AM110" s="125"/>
      <c r="AN110" s="126"/>
      <c r="AO110" s="124"/>
      <c r="AP110" s="125"/>
      <c r="AQ110" s="126"/>
      <c r="AR110" s="124"/>
      <c r="AS110" s="125"/>
      <c r="AT110" s="126"/>
      <c r="AU110" s="124"/>
      <c r="AV110" s="125"/>
      <c r="AW110" s="126"/>
      <c r="AX110" s="124"/>
      <c r="AY110" s="125"/>
      <c r="AZ110" s="126"/>
      <c r="BA110" s="124"/>
      <c r="BB110" s="125"/>
      <c r="BC110" s="126"/>
      <c r="BD110" s="124"/>
      <c r="BE110" s="125"/>
      <c r="BF110" s="126"/>
      <c r="BG110" s="124"/>
      <c r="BH110" s="125"/>
      <c r="BI110" s="126"/>
      <c r="BJ110" s="124"/>
      <c r="BK110" s="125"/>
      <c r="BL110" s="126"/>
      <c r="BM110" s="124"/>
      <c r="BN110" s="125"/>
      <c r="BO110" s="126"/>
      <c r="BP110" s="124"/>
      <c r="BQ110" s="125"/>
      <c r="BR110" s="126"/>
      <c r="BS110" s="124"/>
      <c r="BT110" s="125"/>
      <c r="BU110" s="126"/>
      <c r="BV110" s="124"/>
      <c r="BW110" s="125"/>
      <c r="BX110" s="126"/>
      <c r="BY110" s="174">
        <f t="shared" si="9"/>
        <v>0</v>
      </c>
      <c r="BZ110" s="174" t="e">
        <f>SUM(#REF!,F110,O110,X110,AG110,AP110,AY110,BH110,BQ110)</f>
        <v>#REF!</v>
      </c>
      <c r="CA110" s="174" t="e">
        <f>SUM(#REF!,G110,P110,Y110,AH110,AQ110,AZ110,BI110,BR110)</f>
        <v>#REF!</v>
      </c>
      <c r="CB110" s="174">
        <f t="shared" si="6"/>
        <v>0</v>
      </c>
      <c r="CC110" s="174" t="e">
        <f>SUM(#REF!,I110,R110,AA110,AJ110,AS110,BB110,BK110,BT110)</f>
        <v>#REF!</v>
      </c>
      <c r="CD110" s="174" t="e">
        <f>SUM(#REF!,J110,S110,AB110,AK110,AT110,BC110,BL110,BU110)</f>
        <v>#REF!</v>
      </c>
      <c r="CE110" s="174">
        <f t="shared" si="7"/>
        <v>0</v>
      </c>
      <c r="CF110" s="174">
        <f t="shared" si="10"/>
        <v>0</v>
      </c>
      <c r="CG110" s="174">
        <f t="shared" si="10"/>
        <v>0</v>
      </c>
    </row>
    <row r="111" spans="3:85" x14ac:dyDescent="0.3">
      <c r="C111" s="13" t="str">
        <f t="shared" si="8"/>
        <v>Security Consultant</v>
      </c>
      <c r="D111" s="11" t="s">
        <v>176</v>
      </c>
      <c r="E111" s="124"/>
      <c r="F111" s="125"/>
      <c r="G111" s="126"/>
      <c r="H111" s="124"/>
      <c r="I111" s="125"/>
      <c r="J111" s="126"/>
      <c r="K111" s="124"/>
      <c r="L111" s="125"/>
      <c r="M111" s="126"/>
      <c r="N111" s="124"/>
      <c r="O111" s="125"/>
      <c r="P111" s="126"/>
      <c r="Q111" s="124"/>
      <c r="R111" s="125"/>
      <c r="S111" s="126"/>
      <c r="T111" s="124"/>
      <c r="U111" s="125"/>
      <c r="V111" s="126"/>
      <c r="W111" s="124"/>
      <c r="X111" s="125"/>
      <c r="Y111" s="126"/>
      <c r="Z111" s="124"/>
      <c r="AA111" s="125"/>
      <c r="AB111" s="126"/>
      <c r="AC111" s="124"/>
      <c r="AD111" s="125"/>
      <c r="AE111" s="126"/>
      <c r="AF111" s="124"/>
      <c r="AG111" s="125"/>
      <c r="AH111" s="126"/>
      <c r="AI111" s="124"/>
      <c r="AJ111" s="125"/>
      <c r="AK111" s="126"/>
      <c r="AL111" s="124"/>
      <c r="AM111" s="125"/>
      <c r="AN111" s="126"/>
      <c r="AO111" s="124"/>
      <c r="AP111" s="125"/>
      <c r="AQ111" s="126"/>
      <c r="AR111" s="124"/>
      <c r="AS111" s="125"/>
      <c r="AT111" s="126"/>
      <c r="AU111" s="124"/>
      <c r="AV111" s="125"/>
      <c r="AW111" s="126"/>
      <c r="AX111" s="124"/>
      <c r="AY111" s="125"/>
      <c r="AZ111" s="126"/>
      <c r="BA111" s="124"/>
      <c r="BB111" s="125"/>
      <c r="BC111" s="126"/>
      <c r="BD111" s="124"/>
      <c r="BE111" s="125"/>
      <c r="BF111" s="126"/>
      <c r="BG111" s="124"/>
      <c r="BH111" s="125"/>
      <c r="BI111" s="126"/>
      <c r="BJ111" s="124"/>
      <c r="BK111" s="125"/>
      <c r="BL111" s="126"/>
      <c r="BM111" s="124"/>
      <c r="BN111" s="125"/>
      <c r="BO111" s="126"/>
      <c r="BP111" s="124"/>
      <c r="BQ111" s="125"/>
      <c r="BR111" s="126"/>
      <c r="BS111" s="124"/>
      <c r="BT111" s="125"/>
      <c r="BU111" s="126"/>
      <c r="BV111" s="124"/>
      <c r="BW111" s="125"/>
      <c r="BX111" s="126"/>
      <c r="BY111" s="174">
        <f t="shared" si="9"/>
        <v>0</v>
      </c>
      <c r="BZ111" s="174" t="e">
        <f>SUM(#REF!,F111,O111,X111,AG111,AP111,AY111,BH111,BQ111)</f>
        <v>#REF!</v>
      </c>
      <c r="CA111" s="174" t="e">
        <f>SUM(#REF!,G111,P111,Y111,AH111,AQ111,AZ111,BI111,BR111)</f>
        <v>#REF!</v>
      </c>
      <c r="CB111" s="174">
        <f t="shared" si="6"/>
        <v>0</v>
      </c>
      <c r="CC111" s="174" t="e">
        <f>SUM(#REF!,I111,R111,AA111,AJ111,AS111,BB111,BK111,BT111)</f>
        <v>#REF!</v>
      </c>
      <c r="CD111" s="174" t="e">
        <f>SUM(#REF!,J111,S111,AB111,AK111,AT111,BC111,BL111,BU111)</f>
        <v>#REF!</v>
      </c>
      <c r="CE111" s="174">
        <f t="shared" si="7"/>
        <v>0</v>
      </c>
      <c r="CF111" s="174">
        <f t="shared" si="10"/>
        <v>0</v>
      </c>
      <c r="CG111" s="174">
        <f t="shared" si="10"/>
        <v>0</v>
      </c>
    </row>
    <row r="112" spans="3:85" x14ac:dyDescent="0.3">
      <c r="C112" s="13" t="str">
        <f t="shared" si="8"/>
        <v>Security Consultant</v>
      </c>
      <c r="D112" s="11" t="s">
        <v>115</v>
      </c>
      <c r="E112" s="124"/>
      <c r="F112" s="125"/>
      <c r="G112" s="126"/>
      <c r="H112" s="124"/>
      <c r="I112" s="125"/>
      <c r="J112" s="126"/>
      <c r="K112" s="124"/>
      <c r="L112" s="125"/>
      <c r="M112" s="126"/>
      <c r="N112" s="124"/>
      <c r="O112" s="125"/>
      <c r="P112" s="126"/>
      <c r="Q112" s="124"/>
      <c r="R112" s="125"/>
      <c r="S112" s="126"/>
      <c r="T112" s="124"/>
      <c r="U112" s="125"/>
      <c r="V112" s="126"/>
      <c r="W112" s="124"/>
      <c r="X112" s="125"/>
      <c r="Y112" s="126"/>
      <c r="Z112" s="124"/>
      <c r="AA112" s="125"/>
      <c r="AB112" s="126"/>
      <c r="AC112" s="124"/>
      <c r="AD112" s="125"/>
      <c r="AE112" s="126"/>
      <c r="AF112" s="124"/>
      <c r="AG112" s="125"/>
      <c r="AH112" s="126"/>
      <c r="AI112" s="124"/>
      <c r="AJ112" s="125"/>
      <c r="AK112" s="126"/>
      <c r="AL112" s="124"/>
      <c r="AM112" s="125"/>
      <c r="AN112" s="126"/>
      <c r="AO112" s="124"/>
      <c r="AP112" s="125"/>
      <c r="AQ112" s="126"/>
      <c r="AR112" s="124"/>
      <c r="AS112" s="125"/>
      <c r="AT112" s="126"/>
      <c r="AU112" s="124"/>
      <c r="AV112" s="125"/>
      <c r="AW112" s="126"/>
      <c r="AX112" s="124"/>
      <c r="AY112" s="125"/>
      <c r="AZ112" s="126"/>
      <c r="BA112" s="124"/>
      <c r="BB112" s="125"/>
      <c r="BC112" s="126"/>
      <c r="BD112" s="124"/>
      <c r="BE112" s="125"/>
      <c r="BF112" s="126"/>
      <c r="BG112" s="124"/>
      <c r="BH112" s="125"/>
      <c r="BI112" s="126"/>
      <c r="BJ112" s="124"/>
      <c r="BK112" s="125"/>
      <c r="BL112" s="126"/>
      <c r="BM112" s="124"/>
      <c r="BN112" s="125"/>
      <c r="BO112" s="126"/>
      <c r="BP112" s="124"/>
      <c r="BQ112" s="125"/>
      <c r="BR112" s="126"/>
      <c r="BS112" s="124"/>
      <c r="BT112" s="125"/>
      <c r="BU112" s="126"/>
      <c r="BV112" s="124"/>
      <c r="BW112" s="125"/>
      <c r="BX112" s="126"/>
      <c r="BY112" s="174">
        <f t="shared" si="9"/>
        <v>0</v>
      </c>
      <c r="BZ112" s="174" t="e">
        <f>SUM(#REF!,F112,O112,X112,AG112,AP112,AY112,BH112,BQ112)</f>
        <v>#REF!</v>
      </c>
      <c r="CA112" s="174" t="e">
        <f>SUM(#REF!,G112,P112,Y112,AH112,AQ112,AZ112,BI112,BR112)</f>
        <v>#REF!</v>
      </c>
      <c r="CB112" s="174">
        <f t="shared" si="6"/>
        <v>0</v>
      </c>
      <c r="CC112" s="174" t="e">
        <f>SUM(#REF!,I112,R112,AA112,AJ112,AS112,BB112,BK112,BT112)</f>
        <v>#REF!</v>
      </c>
      <c r="CD112" s="174" t="e">
        <f>SUM(#REF!,J112,S112,AB112,AK112,AT112,BC112,BL112,BU112)</f>
        <v>#REF!</v>
      </c>
      <c r="CE112" s="174">
        <f t="shared" si="7"/>
        <v>0</v>
      </c>
      <c r="CF112" s="174">
        <f t="shared" si="10"/>
        <v>0</v>
      </c>
      <c r="CG112" s="174">
        <f t="shared" si="10"/>
        <v>0</v>
      </c>
    </row>
    <row r="113" spans="3:85" x14ac:dyDescent="0.3">
      <c r="C113" s="13" t="str">
        <f t="shared" si="8"/>
        <v>Security Consultant</v>
      </c>
      <c r="D113" s="11" t="s">
        <v>117</v>
      </c>
      <c r="E113" s="124"/>
      <c r="F113" s="125"/>
      <c r="G113" s="126"/>
      <c r="H113" s="124"/>
      <c r="I113" s="125"/>
      <c r="J113" s="126"/>
      <c r="K113" s="124"/>
      <c r="L113" s="125"/>
      <c r="M113" s="126"/>
      <c r="N113" s="124"/>
      <c r="O113" s="125"/>
      <c r="P113" s="126"/>
      <c r="Q113" s="124"/>
      <c r="R113" s="125"/>
      <c r="S113" s="126"/>
      <c r="T113" s="124"/>
      <c r="U113" s="125"/>
      <c r="V113" s="126"/>
      <c r="W113" s="124"/>
      <c r="X113" s="125"/>
      <c r="Y113" s="126"/>
      <c r="Z113" s="124"/>
      <c r="AA113" s="125"/>
      <c r="AB113" s="126"/>
      <c r="AC113" s="124"/>
      <c r="AD113" s="125"/>
      <c r="AE113" s="126"/>
      <c r="AF113" s="124"/>
      <c r="AG113" s="125"/>
      <c r="AH113" s="126"/>
      <c r="AI113" s="124"/>
      <c r="AJ113" s="125"/>
      <c r="AK113" s="126"/>
      <c r="AL113" s="124"/>
      <c r="AM113" s="125"/>
      <c r="AN113" s="126"/>
      <c r="AO113" s="124"/>
      <c r="AP113" s="125"/>
      <c r="AQ113" s="126"/>
      <c r="AR113" s="124"/>
      <c r="AS113" s="125"/>
      <c r="AT113" s="126"/>
      <c r="AU113" s="124"/>
      <c r="AV113" s="125"/>
      <c r="AW113" s="126"/>
      <c r="AX113" s="124"/>
      <c r="AY113" s="125"/>
      <c r="AZ113" s="126"/>
      <c r="BA113" s="124"/>
      <c r="BB113" s="125"/>
      <c r="BC113" s="126"/>
      <c r="BD113" s="124"/>
      <c r="BE113" s="125"/>
      <c r="BF113" s="126"/>
      <c r="BG113" s="124"/>
      <c r="BH113" s="125"/>
      <c r="BI113" s="126"/>
      <c r="BJ113" s="124"/>
      <c r="BK113" s="125"/>
      <c r="BL113" s="126"/>
      <c r="BM113" s="124"/>
      <c r="BN113" s="125"/>
      <c r="BO113" s="126"/>
      <c r="BP113" s="124"/>
      <c r="BQ113" s="125"/>
      <c r="BR113" s="126"/>
      <c r="BS113" s="124"/>
      <c r="BT113" s="125"/>
      <c r="BU113" s="126"/>
      <c r="BV113" s="124"/>
      <c r="BW113" s="125"/>
      <c r="BX113" s="126"/>
      <c r="BY113" s="174">
        <f t="shared" si="9"/>
        <v>0</v>
      </c>
      <c r="BZ113" s="174" t="e">
        <f>SUM(#REF!,F113,O113,X113,AG113,AP113,AY113,BH113,BQ113)</f>
        <v>#REF!</v>
      </c>
      <c r="CA113" s="174" t="e">
        <f>SUM(#REF!,G113,P113,Y113,AH113,AQ113,AZ113,BI113,BR113)</f>
        <v>#REF!</v>
      </c>
      <c r="CB113" s="174">
        <f t="shared" si="6"/>
        <v>0</v>
      </c>
      <c r="CC113" s="174" t="e">
        <f>SUM(#REF!,I113,R113,AA113,AJ113,AS113,BB113,BK113,BT113)</f>
        <v>#REF!</v>
      </c>
      <c r="CD113" s="174" t="e">
        <f>SUM(#REF!,J113,S113,AB113,AK113,AT113,BC113,BL113,BU113)</f>
        <v>#REF!</v>
      </c>
      <c r="CE113" s="174">
        <f t="shared" si="7"/>
        <v>0</v>
      </c>
      <c r="CF113" s="174">
        <f t="shared" si="10"/>
        <v>0</v>
      </c>
      <c r="CG113" s="174">
        <f t="shared" si="10"/>
        <v>0</v>
      </c>
    </row>
    <row r="114" spans="3:85" x14ac:dyDescent="0.3">
      <c r="C114" s="13" t="str">
        <f t="shared" si="8"/>
        <v>Security Consultant</v>
      </c>
      <c r="D114" s="11" t="s">
        <v>177</v>
      </c>
      <c r="E114" s="124"/>
      <c r="F114" s="125"/>
      <c r="G114" s="126"/>
      <c r="H114" s="124"/>
      <c r="I114" s="125"/>
      <c r="J114" s="126"/>
      <c r="K114" s="124"/>
      <c r="L114" s="125"/>
      <c r="M114" s="126"/>
      <c r="N114" s="124"/>
      <c r="O114" s="125"/>
      <c r="P114" s="126"/>
      <c r="Q114" s="124"/>
      <c r="R114" s="125"/>
      <c r="S114" s="126"/>
      <c r="T114" s="124"/>
      <c r="U114" s="125"/>
      <c r="V114" s="126"/>
      <c r="W114" s="124"/>
      <c r="X114" s="125"/>
      <c r="Y114" s="126"/>
      <c r="Z114" s="124"/>
      <c r="AA114" s="125"/>
      <c r="AB114" s="126"/>
      <c r="AC114" s="124"/>
      <c r="AD114" s="125"/>
      <c r="AE114" s="126"/>
      <c r="AF114" s="124"/>
      <c r="AG114" s="125"/>
      <c r="AH114" s="126"/>
      <c r="AI114" s="124"/>
      <c r="AJ114" s="125"/>
      <c r="AK114" s="126"/>
      <c r="AL114" s="124"/>
      <c r="AM114" s="125"/>
      <c r="AN114" s="126"/>
      <c r="AO114" s="124"/>
      <c r="AP114" s="125"/>
      <c r="AQ114" s="126"/>
      <c r="AR114" s="124"/>
      <c r="AS114" s="125"/>
      <c r="AT114" s="126"/>
      <c r="AU114" s="124"/>
      <c r="AV114" s="125"/>
      <c r="AW114" s="126"/>
      <c r="AX114" s="124"/>
      <c r="AY114" s="125"/>
      <c r="AZ114" s="126"/>
      <c r="BA114" s="124"/>
      <c r="BB114" s="125"/>
      <c r="BC114" s="126"/>
      <c r="BD114" s="124"/>
      <c r="BE114" s="125"/>
      <c r="BF114" s="126"/>
      <c r="BG114" s="124"/>
      <c r="BH114" s="125"/>
      <c r="BI114" s="126"/>
      <c r="BJ114" s="124"/>
      <c r="BK114" s="125"/>
      <c r="BL114" s="126"/>
      <c r="BM114" s="124"/>
      <c r="BN114" s="125"/>
      <c r="BO114" s="126"/>
      <c r="BP114" s="124"/>
      <c r="BQ114" s="125"/>
      <c r="BR114" s="126"/>
      <c r="BS114" s="124"/>
      <c r="BT114" s="125"/>
      <c r="BU114" s="126"/>
      <c r="BV114" s="124"/>
      <c r="BW114" s="125"/>
      <c r="BX114" s="126"/>
      <c r="BY114" s="174">
        <f t="shared" si="9"/>
        <v>0</v>
      </c>
      <c r="BZ114" s="174" t="e">
        <f>SUM(#REF!,F114,O114,X114,AG114,AP114,AY114,BH114,BQ114)</f>
        <v>#REF!</v>
      </c>
      <c r="CA114" s="174" t="e">
        <f>SUM(#REF!,G114,P114,Y114,AH114,AQ114,AZ114,BI114,BR114)</f>
        <v>#REF!</v>
      </c>
      <c r="CB114" s="174">
        <f t="shared" si="6"/>
        <v>0</v>
      </c>
      <c r="CC114" s="174" t="e">
        <f>SUM(#REF!,I114,R114,AA114,AJ114,AS114,BB114,BK114,BT114)</f>
        <v>#REF!</v>
      </c>
      <c r="CD114" s="174" t="e">
        <f>SUM(#REF!,J114,S114,AB114,AK114,AT114,BC114,BL114,BU114)</f>
        <v>#REF!</v>
      </c>
      <c r="CE114" s="174">
        <f t="shared" si="7"/>
        <v>0</v>
      </c>
      <c r="CF114" s="174">
        <f t="shared" si="10"/>
        <v>0</v>
      </c>
      <c r="CG114" s="174">
        <f t="shared" si="10"/>
        <v>0</v>
      </c>
    </row>
    <row r="115" spans="3:85" ht="16.2" thickBot="1" x14ac:dyDescent="0.35">
      <c r="C115" s="16" t="str">
        <f t="shared" si="8"/>
        <v>Security Consultant</v>
      </c>
      <c r="D115" s="17" t="s">
        <v>116</v>
      </c>
      <c r="E115" s="150"/>
      <c r="F115" s="151"/>
      <c r="G115" s="152"/>
      <c r="H115" s="150"/>
      <c r="I115" s="151"/>
      <c r="J115" s="152"/>
      <c r="K115" s="150"/>
      <c r="L115" s="151"/>
      <c r="M115" s="152"/>
      <c r="N115" s="150"/>
      <c r="O115" s="151"/>
      <c r="P115" s="152"/>
      <c r="Q115" s="150"/>
      <c r="R115" s="151"/>
      <c r="S115" s="152"/>
      <c r="T115" s="150"/>
      <c r="U115" s="151"/>
      <c r="V115" s="152"/>
      <c r="W115" s="150"/>
      <c r="X115" s="151"/>
      <c r="Y115" s="152"/>
      <c r="Z115" s="150"/>
      <c r="AA115" s="151"/>
      <c r="AB115" s="152"/>
      <c r="AC115" s="150"/>
      <c r="AD115" s="151"/>
      <c r="AE115" s="152"/>
      <c r="AF115" s="150"/>
      <c r="AG115" s="151"/>
      <c r="AH115" s="152"/>
      <c r="AI115" s="150"/>
      <c r="AJ115" s="151"/>
      <c r="AK115" s="152"/>
      <c r="AL115" s="150"/>
      <c r="AM115" s="151"/>
      <c r="AN115" s="152"/>
      <c r="AO115" s="150"/>
      <c r="AP115" s="151"/>
      <c r="AQ115" s="152"/>
      <c r="AR115" s="150"/>
      <c r="AS115" s="151"/>
      <c r="AT115" s="152"/>
      <c r="AU115" s="150"/>
      <c r="AV115" s="151"/>
      <c r="AW115" s="152"/>
      <c r="AX115" s="150"/>
      <c r="AY115" s="151"/>
      <c r="AZ115" s="152"/>
      <c r="BA115" s="150"/>
      <c r="BB115" s="151"/>
      <c r="BC115" s="152"/>
      <c r="BD115" s="150"/>
      <c r="BE115" s="151"/>
      <c r="BF115" s="152"/>
      <c r="BG115" s="150"/>
      <c r="BH115" s="151"/>
      <c r="BI115" s="152"/>
      <c r="BJ115" s="150"/>
      <c r="BK115" s="151"/>
      <c r="BL115" s="152"/>
      <c r="BM115" s="150"/>
      <c r="BN115" s="151"/>
      <c r="BO115" s="152"/>
      <c r="BP115" s="150"/>
      <c r="BQ115" s="151"/>
      <c r="BR115" s="152"/>
      <c r="BS115" s="150"/>
      <c r="BT115" s="151"/>
      <c r="BU115" s="152"/>
      <c r="BV115" s="150"/>
      <c r="BW115" s="151"/>
      <c r="BX115" s="152"/>
      <c r="BY115" s="175">
        <f t="shared" si="9"/>
        <v>0</v>
      </c>
      <c r="BZ115" s="175" t="e">
        <f>SUM(#REF!,F115,O115,X115,AG115,AP115,AY115,BH115,BQ115)</f>
        <v>#REF!</v>
      </c>
      <c r="CA115" s="175" t="e">
        <f>SUM(#REF!,G115,P115,Y115,AH115,AQ115,AZ115,BI115,BR115)</f>
        <v>#REF!</v>
      </c>
      <c r="CB115" s="175">
        <f t="shared" si="6"/>
        <v>0</v>
      </c>
      <c r="CC115" s="175" t="e">
        <f>SUM(#REF!,I115,R115,AA115,AJ115,AS115,BB115,BK115,BT115)</f>
        <v>#REF!</v>
      </c>
      <c r="CD115" s="175" t="e">
        <f>SUM(#REF!,J115,S115,AB115,AK115,AT115,BC115,BL115,BU115)</f>
        <v>#REF!</v>
      </c>
      <c r="CE115" s="175">
        <f t="shared" si="7"/>
        <v>0</v>
      </c>
      <c r="CF115" s="175">
        <f t="shared" si="10"/>
        <v>0</v>
      </c>
      <c r="CG115" s="175">
        <f t="shared" si="10"/>
        <v>0</v>
      </c>
    </row>
    <row r="116" spans="3:85" x14ac:dyDescent="0.3">
      <c r="C116" s="14" t="str">
        <f>'Short Term Rates'!C26</f>
        <v>Technical Architect</v>
      </c>
      <c r="D116" s="15" t="s">
        <v>174</v>
      </c>
      <c r="E116" s="124"/>
      <c r="F116" s="125"/>
      <c r="G116" s="126"/>
      <c r="H116" s="124"/>
      <c r="I116" s="125"/>
      <c r="J116" s="126"/>
      <c r="K116" s="124"/>
      <c r="L116" s="125"/>
      <c r="M116" s="126"/>
      <c r="N116" s="124"/>
      <c r="O116" s="125"/>
      <c r="P116" s="126"/>
      <c r="Q116" s="124"/>
      <c r="R116" s="125"/>
      <c r="S116" s="126"/>
      <c r="T116" s="124"/>
      <c r="U116" s="125"/>
      <c r="V116" s="126"/>
      <c r="W116" s="124"/>
      <c r="X116" s="125"/>
      <c r="Y116" s="126"/>
      <c r="Z116" s="124"/>
      <c r="AA116" s="125"/>
      <c r="AB116" s="126"/>
      <c r="AC116" s="124"/>
      <c r="AD116" s="125"/>
      <c r="AE116" s="126"/>
      <c r="AF116" s="124"/>
      <c r="AG116" s="125"/>
      <c r="AH116" s="126"/>
      <c r="AI116" s="124"/>
      <c r="AJ116" s="125"/>
      <c r="AK116" s="126"/>
      <c r="AL116" s="124"/>
      <c r="AM116" s="125"/>
      <c r="AN116" s="126"/>
      <c r="AO116" s="124"/>
      <c r="AP116" s="125"/>
      <c r="AQ116" s="126"/>
      <c r="AR116" s="124"/>
      <c r="AS116" s="125"/>
      <c r="AT116" s="126"/>
      <c r="AU116" s="124"/>
      <c r="AV116" s="125"/>
      <c r="AW116" s="126"/>
      <c r="AX116" s="124"/>
      <c r="AY116" s="125"/>
      <c r="AZ116" s="126"/>
      <c r="BA116" s="124"/>
      <c r="BB116" s="125"/>
      <c r="BC116" s="126"/>
      <c r="BD116" s="124"/>
      <c r="BE116" s="125"/>
      <c r="BF116" s="126"/>
      <c r="BG116" s="124"/>
      <c r="BH116" s="125"/>
      <c r="BI116" s="126"/>
      <c r="BJ116" s="124"/>
      <c r="BK116" s="125"/>
      <c r="BL116" s="126"/>
      <c r="BM116" s="124"/>
      <c r="BN116" s="125"/>
      <c r="BO116" s="126"/>
      <c r="BP116" s="124"/>
      <c r="BQ116" s="125"/>
      <c r="BR116" s="126"/>
      <c r="BS116" s="124"/>
      <c r="BT116" s="125"/>
      <c r="BU116" s="126"/>
      <c r="BV116" s="124"/>
      <c r="BW116" s="125"/>
      <c r="BX116" s="126"/>
      <c r="BY116" s="176">
        <f t="shared" si="9"/>
        <v>0</v>
      </c>
      <c r="BZ116" s="176" t="e">
        <f>SUM(#REF!,F116,O116,X116,AG116,AP116,AY116,BH116,BQ116)</f>
        <v>#REF!</v>
      </c>
      <c r="CA116" s="176" t="e">
        <f>SUM(#REF!,G116,P116,Y116,AH116,AQ116,AZ116,BI116,BR116)</f>
        <v>#REF!</v>
      </c>
      <c r="CB116" s="176">
        <f t="shared" si="6"/>
        <v>0</v>
      </c>
      <c r="CC116" s="176" t="e">
        <f>SUM(#REF!,I116,R116,AA116,AJ116,AS116,BB116,BK116,BT116)</f>
        <v>#REF!</v>
      </c>
      <c r="CD116" s="176" t="e">
        <f>SUM(#REF!,J116,S116,AB116,AK116,AT116,BC116,BL116,BU116)</f>
        <v>#REF!</v>
      </c>
      <c r="CE116" s="176">
        <f t="shared" si="7"/>
        <v>0</v>
      </c>
      <c r="CF116" s="176">
        <f t="shared" si="10"/>
        <v>0</v>
      </c>
      <c r="CG116" s="176">
        <f t="shared" si="10"/>
        <v>0</v>
      </c>
    </row>
    <row r="117" spans="3:85" x14ac:dyDescent="0.3">
      <c r="C117" s="13" t="str">
        <f t="shared" si="8"/>
        <v>Technical Architect</v>
      </c>
      <c r="D117" s="11" t="s">
        <v>175</v>
      </c>
      <c r="E117" s="124"/>
      <c r="F117" s="125"/>
      <c r="G117" s="126"/>
      <c r="H117" s="124"/>
      <c r="I117" s="125"/>
      <c r="J117" s="126"/>
      <c r="K117" s="124"/>
      <c r="L117" s="125"/>
      <c r="M117" s="126"/>
      <c r="N117" s="124"/>
      <c r="O117" s="125"/>
      <c r="P117" s="126"/>
      <c r="Q117" s="124"/>
      <c r="R117" s="125"/>
      <c r="S117" s="126"/>
      <c r="T117" s="124"/>
      <c r="U117" s="125"/>
      <c r="V117" s="126"/>
      <c r="W117" s="124"/>
      <c r="X117" s="125"/>
      <c r="Y117" s="126"/>
      <c r="Z117" s="124"/>
      <c r="AA117" s="125"/>
      <c r="AB117" s="126"/>
      <c r="AC117" s="124"/>
      <c r="AD117" s="125"/>
      <c r="AE117" s="126"/>
      <c r="AF117" s="124"/>
      <c r="AG117" s="125"/>
      <c r="AH117" s="126"/>
      <c r="AI117" s="124"/>
      <c r="AJ117" s="125"/>
      <c r="AK117" s="126"/>
      <c r="AL117" s="124"/>
      <c r="AM117" s="125"/>
      <c r="AN117" s="126"/>
      <c r="AO117" s="124"/>
      <c r="AP117" s="125"/>
      <c r="AQ117" s="126"/>
      <c r="AR117" s="124"/>
      <c r="AS117" s="125"/>
      <c r="AT117" s="126"/>
      <c r="AU117" s="124"/>
      <c r="AV117" s="125"/>
      <c r="AW117" s="126"/>
      <c r="AX117" s="124"/>
      <c r="AY117" s="125"/>
      <c r="AZ117" s="126"/>
      <c r="BA117" s="124"/>
      <c r="BB117" s="125"/>
      <c r="BC117" s="126"/>
      <c r="BD117" s="124"/>
      <c r="BE117" s="125"/>
      <c r="BF117" s="126"/>
      <c r="BG117" s="124"/>
      <c r="BH117" s="125"/>
      <c r="BI117" s="126"/>
      <c r="BJ117" s="124"/>
      <c r="BK117" s="125"/>
      <c r="BL117" s="126"/>
      <c r="BM117" s="124"/>
      <c r="BN117" s="125"/>
      <c r="BO117" s="126"/>
      <c r="BP117" s="124"/>
      <c r="BQ117" s="125"/>
      <c r="BR117" s="126"/>
      <c r="BS117" s="124"/>
      <c r="BT117" s="125"/>
      <c r="BU117" s="126"/>
      <c r="BV117" s="124"/>
      <c r="BW117" s="125"/>
      <c r="BX117" s="126"/>
      <c r="BY117" s="174">
        <f t="shared" si="9"/>
        <v>0</v>
      </c>
      <c r="BZ117" s="174" t="e">
        <f>SUM(#REF!,F117,O117,X117,AG117,AP117,AY117,BH117,BQ117)</f>
        <v>#REF!</v>
      </c>
      <c r="CA117" s="174" t="e">
        <f>SUM(#REF!,G117,P117,Y117,AH117,AQ117,AZ117,BI117,BR117)</f>
        <v>#REF!</v>
      </c>
      <c r="CB117" s="174">
        <f t="shared" si="6"/>
        <v>0</v>
      </c>
      <c r="CC117" s="174" t="e">
        <f>SUM(#REF!,I117,R117,AA117,AJ117,AS117,BB117,BK117,BT117)</f>
        <v>#REF!</v>
      </c>
      <c r="CD117" s="174" t="e">
        <f>SUM(#REF!,J117,S117,AB117,AK117,AT117,BC117,BL117,BU117)</f>
        <v>#REF!</v>
      </c>
      <c r="CE117" s="174">
        <f t="shared" si="7"/>
        <v>0</v>
      </c>
      <c r="CF117" s="174">
        <f t="shared" si="10"/>
        <v>0</v>
      </c>
      <c r="CG117" s="174">
        <f t="shared" si="10"/>
        <v>0</v>
      </c>
    </row>
    <row r="118" spans="3:85" x14ac:dyDescent="0.3">
      <c r="C118" s="13" t="str">
        <f t="shared" si="8"/>
        <v>Technical Architect</v>
      </c>
      <c r="D118" s="11" t="s">
        <v>176</v>
      </c>
      <c r="E118" s="124"/>
      <c r="F118" s="125"/>
      <c r="G118" s="126"/>
      <c r="H118" s="124"/>
      <c r="I118" s="125"/>
      <c r="J118" s="126"/>
      <c r="K118" s="124"/>
      <c r="L118" s="125"/>
      <c r="M118" s="126"/>
      <c r="N118" s="124"/>
      <c r="O118" s="125"/>
      <c r="P118" s="126"/>
      <c r="Q118" s="124"/>
      <c r="R118" s="125"/>
      <c r="S118" s="126"/>
      <c r="T118" s="124"/>
      <c r="U118" s="125"/>
      <c r="V118" s="126"/>
      <c r="W118" s="124"/>
      <c r="X118" s="125"/>
      <c r="Y118" s="126"/>
      <c r="Z118" s="124"/>
      <c r="AA118" s="125"/>
      <c r="AB118" s="126"/>
      <c r="AC118" s="124"/>
      <c r="AD118" s="125"/>
      <c r="AE118" s="126"/>
      <c r="AF118" s="124"/>
      <c r="AG118" s="125"/>
      <c r="AH118" s="126"/>
      <c r="AI118" s="124"/>
      <c r="AJ118" s="125"/>
      <c r="AK118" s="126"/>
      <c r="AL118" s="124"/>
      <c r="AM118" s="125"/>
      <c r="AN118" s="126"/>
      <c r="AO118" s="124"/>
      <c r="AP118" s="125"/>
      <c r="AQ118" s="126"/>
      <c r="AR118" s="124"/>
      <c r="AS118" s="125"/>
      <c r="AT118" s="126"/>
      <c r="AU118" s="124"/>
      <c r="AV118" s="125"/>
      <c r="AW118" s="126"/>
      <c r="AX118" s="124"/>
      <c r="AY118" s="125"/>
      <c r="AZ118" s="126"/>
      <c r="BA118" s="124"/>
      <c r="BB118" s="125"/>
      <c r="BC118" s="126"/>
      <c r="BD118" s="124"/>
      <c r="BE118" s="125"/>
      <c r="BF118" s="126"/>
      <c r="BG118" s="124"/>
      <c r="BH118" s="125"/>
      <c r="BI118" s="126"/>
      <c r="BJ118" s="124"/>
      <c r="BK118" s="125"/>
      <c r="BL118" s="126"/>
      <c r="BM118" s="124"/>
      <c r="BN118" s="125"/>
      <c r="BO118" s="126"/>
      <c r="BP118" s="124"/>
      <c r="BQ118" s="125"/>
      <c r="BR118" s="126"/>
      <c r="BS118" s="124"/>
      <c r="BT118" s="125"/>
      <c r="BU118" s="126"/>
      <c r="BV118" s="124"/>
      <c r="BW118" s="125"/>
      <c r="BX118" s="126"/>
      <c r="BY118" s="174">
        <f t="shared" si="9"/>
        <v>0</v>
      </c>
      <c r="BZ118" s="174" t="e">
        <f>SUM(#REF!,F118,O118,X118,AG118,AP118,AY118,BH118,BQ118)</f>
        <v>#REF!</v>
      </c>
      <c r="CA118" s="174" t="e">
        <f>SUM(#REF!,G118,P118,Y118,AH118,AQ118,AZ118,BI118,BR118)</f>
        <v>#REF!</v>
      </c>
      <c r="CB118" s="174">
        <f t="shared" si="6"/>
        <v>0</v>
      </c>
      <c r="CC118" s="174" t="e">
        <f>SUM(#REF!,I118,R118,AA118,AJ118,AS118,BB118,BK118,BT118)</f>
        <v>#REF!</v>
      </c>
      <c r="CD118" s="174" t="e">
        <f>SUM(#REF!,J118,S118,AB118,AK118,AT118,BC118,BL118,BU118)</f>
        <v>#REF!</v>
      </c>
      <c r="CE118" s="174">
        <f t="shared" si="7"/>
        <v>0</v>
      </c>
      <c r="CF118" s="174">
        <f t="shared" si="10"/>
        <v>0</v>
      </c>
      <c r="CG118" s="174">
        <f t="shared" si="10"/>
        <v>0</v>
      </c>
    </row>
    <row r="119" spans="3:85" x14ac:dyDescent="0.3">
      <c r="C119" s="13" t="str">
        <f t="shared" si="8"/>
        <v>Technical Architect</v>
      </c>
      <c r="D119" s="11" t="s">
        <v>115</v>
      </c>
      <c r="E119" s="124"/>
      <c r="F119" s="125"/>
      <c r="G119" s="126"/>
      <c r="H119" s="124"/>
      <c r="I119" s="125"/>
      <c r="J119" s="126"/>
      <c r="K119" s="124"/>
      <c r="L119" s="125"/>
      <c r="M119" s="126"/>
      <c r="N119" s="124"/>
      <c r="O119" s="125"/>
      <c r="P119" s="126"/>
      <c r="Q119" s="124"/>
      <c r="R119" s="125"/>
      <c r="S119" s="126"/>
      <c r="T119" s="124"/>
      <c r="U119" s="125"/>
      <c r="V119" s="126"/>
      <c r="W119" s="124"/>
      <c r="X119" s="125"/>
      <c r="Y119" s="126"/>
      <c r="Z119" s="124"/>
      <c r="AA119" s="125"/>
      <c r="AB119" s="126"/>
      <c r="AC119" s="124"/>
      <c r="AD119" s="125"/>
      <c r="AE119" s="126"/>
      <c r="AF119" s="124"/>
      <c r="AG119" s="125"/>
      <c r="AH119" s="126"/>
      <c r="AI119" s="124"/>
      <c r="AJ119" s="125"/>
      <c r="AK119" s="126"/>
      <c r="AL119" s="124"/>
      <c r="AM119" s="125"/>
      <c r="AN119" s="126"/>
      <c r="AO119" s="124"/>
      <c r="AP119" s="125"/>
      <c r="AQ119" s="126"/>
      <c r="AR119" s="124"/>
      <c r="AS119" s="125"/>
      <c r="AT119" s="126"/>
      <c r="AU119" s="124"/>
      <c r="AV119" s="125"/>
      <c r="AW119" s="126"/>
      <c r="AX119" s="124"/>
      <c r="AY119" s="125"/>
      <c r="AZ119" s="126"/>
      <c r="BA119" s="124"/>
      <c r="BB119" s="125"/>
      <c r="BC119" s="126"/>
      <c r="BD119" s="124"/>
      <c r="BE119" s="125"/>
      <c r="BF119" s="126"/>
      <c r="BG119" s="124"/>
      <c r="BH119" s="125"/>
      <c r="BI119" s="126"/>
      <c r="BJ119" s="124"/>
      <c r="BK119" s="125"/>
      <c r="BL119" s="126"/>
      <c r="BM119" s="124"/>
      <c r="BN119" s="125"/>
      <c r="BO119" s="126"/>
      <c r="BP119" s="124"/>
      <c r="BQ119" s="125"/>
      <c r="BR119" s="126"/>
      <c r="BS119" s="124"/>
      <c r="BT119" s="125"/>
      <c r="BU119" s="126"/>
      <c r="BV119" s="124"/>
      <c r="BW119" s="125"/>
      <c r="BX119" s="126"/>
      <c r="BY119" s="174">
        <f t="shared" si="9"/>
        <v>0</v>
      </c>
      <c r="BZ119" s="174" t="e">
        <f>SUM(#REF!,F119,O119,X119,AG119,AP119,AY119,BH119,BQ119)</f>
        <v>#REF!</v>
      </c>
      <c r="CA119" s="174" t="e">
        <f>SUM(#REF!,G119,P119,Y119,AH119,AQ119,AZ119,BI119,BR119)</f>
        <v>#REF!</v>
      </c>
      <c r="CB119" s="174">
        <f t="shared" si="6"/>
        <v>0</v>
      </c>
      <c r="CC119" s="174" t="e">
        <f>SUM(#REF!,I119,R119,AA119,AJ119,AS119,BB119,BK119,BT119)</f>
        <v>#REF!</v>
      </c>
      <c r="CD119" s="174" t="e">
        <f>SUM(#REF!,J119,S119,AB119,AK119,AT119,BC119,BL119,BU119)</f>
        <v>#REF!</v>
      </c>
      <c r="CE119" s="174">
        <f t="shared" si="7"/>
        <v>0</v>
      </c>
      <c r="CF119" s="174">
        <f t="shared" si="10"/>
        <v>0</v>
      </c>
      <c r="CG119" s="174">
        <f t="shared" si="10"/>
        <v>0</v>
      </c>
    </row>
    <row r="120" spans="3:85" x14ac:dyDescent="0.3">
      <c r="C120" s="13" t="str">
        <f t="shared" si="8"/>
        <v>Technical Architect</v>
      </c>
      <c r="D120" s="11" t="s">
        <v>117</v>
      </c>
      <c r="E120" s="124"/>
      <c r="F120" s="125"/>
      <c r="G120" s="126"/>
      <c r="H120" s="124"/>
      <c r="I120" s="125"/>
      <c r="J120" s="126"/>
      <c r="K120" s="124"/>
      <c r="L120" s="125"/>
      <c r="M120" s="126"/>
      <c r="N120" s="124"/>
      <c r="O120" s="125"/>
      <c r="P120" s="126"/>
      <c r="Q120" s="124"/>
      <c r="R120" s="125"/>
      <c r="S120" s="126"/>
      <c r="T120" s="124"/>
      <c r="U120" s="125"/>
      <c r="V120" s="126"/>
      <c r="W120" s="124"/>
      <c r="X120" s="125"/>
      <c r="Y120" s="126"/>
      <c r="Z120" s="124"/>
      <c r="AA120" s="125"/>
      <c r="AB120" s="126"/>
      <c r="AC120" s="124"/>
      <c r="AD120" s="125"/>
      <c r="AE120" s="126"/>
      <c r="AF120" s="124"/>
      <c r="AG120" s="125"/>
      <c r="AH120" s="126"/>
      <c r="AI120" s="124"/>
      <c r="AJ120" s="125"/>
      <c r="AK120" s="126"/>
      <c r="AL120" s="124"/>
      <c r="AM120" s="125"/>
      <c r="AN120" s="126"/>
      <c r="AO120" s="124"/>
      <c r="AP120" s="125"/>
      <c r="AQ120" s="126"/>
      <c r="AR120" s="124"/>
      <c r="AS120" s="125"/>
      <c r="AT120" s="126"/>
      <c r="AU120" s="124"/>
      <c r="AV120" s="125"/>
      <c r="AW120" s="126"/>
      <c r="AX120" s="124"/>
      <c r="AY120" s="125"/>
      <c r="AZ120" s="126"/>
      <c r="BA120" s="124"/>
      <c r="BB120" s="125"/>
      <c r="BC120" s="126"/>
      <c r="BD120" s="124"/>
      <c r="BE120" s="125"/>
      <c r="BF120" s="126"/>
      <c r="BG120" s="124"/>
      <c r="BH120" s="125"/>
      <c r="BI120" s="126"/>
      <c r="BJ120" s="124"/>
      <c r="BK120" s="125"/>
      <c r="BL120" s="126"/>
      <c r="BM120" s="124"/>
      <c r="BN120" s="125"/>
      <c r="BO120" s="126"/>
      <c r="BP120" s="124"/>
      <c r="BQ120" s="125"/>
      <c r="BR120" s="126"/>
      <c r="BS120" s="124"/>
      <c r="BT120" s="125"/>
      <c r="BU120" s="126"/>
      <c r="BV120" s="124"/>
      <c r="BW120" s="125"/>
      <c r="BX120" s="126"/>
      <c r="BY120" s="174">
        <f t="shared" si="9"/>
        <v>0</v>
      </c>
      <c r="BZ120" s="174" t="e">
        <f>SUM(#REF!,F120,O120,X120,AG120,AP120,AY120,BH120,BQ120)</f>
        <v>#REF!</v>
      </c>
      <c r="CA120" s="174" t="e">
        <f>SUM(#REF!,G120,P120,Y120,AH120,AQ120,AZ120,BI120,BR120)</f>
        <v>#REF!</v>
      </c>
      <c r="CB120" s="174">
        <f t="shared" si="6"/>
        <v>0</v>
      </c>
      <c r="CC120" s="174" t="e">
        <f>SUM(#REF!,I120,R120,AA120,AJ120,AS120,BB120,BK120,BT120)</f>
        <v>#REF!</v>
      </c>
      <c r="CD120" s="174" t="e">
        <f>SUM(#REF!,J120,S120,AB120,AK120,AT120,BC120,BL120,BU120)</f>
        <v>#REF!</v>
      </c>
      <c r="CE120" s="174">
        <f t="shared" si="7"/>
        <v>0</v>
      </c>
      <c r="CF120" s="174">
        <f t="shared" si="10"/>
        <v>0</v>
      </c>
      <c r="CG120" s="174">
        <f t="shared" si="10"/>
        <v>0</v>
      </c>
    </row>
    <row r="121" spans="3:85" x14ac:dyDescent="0.3">
      <c r="C121" s="13" t="str">
        <f t="shared" si="8"/>
        <v>Technical Architect</v>
      </c>
      <c r="D121" s="11" t="s">
        <v>177</v>
      </c>
      <c r="E121" s="124"/>
      <c r="F121" s="125"/>
      <c r="G121" s="126"/>
      <c r="H121" s="124"/>
      <c r="I121" s="125"/>
      <c r="J121" s="126"/>
      <c r="K121" s="124"/>
      <c r="L121" s="125"/>
      <c r="M121" s="126"/>
      <c r="N121" s="124"/>
      <c r="O121" s="125"/>
      <c r="P121" s="126"/>
      <c r="Q121" s="124"/>
      <c r="R121" s="125"/>
      <c r="S121" s="126"/>
      <c r="T121" s="124"/>
      <c r="U121" s="125"/>
      <c r="V121" s="126"/>
      <c r="W121" s="124"/>
      <c r="X121" s="125"/>
      <c r="Y121" s="126"/>
      <c r="Z121" s="124"/>
      <c r="AA121" s="125"/>
      <c r="AB121" s="126"/>
      <c r="AC121" s="124"/>
      <c r="AD121" s="125"/>
      <c r="AE121" s="126"/>
      <c r="AF121" s="124"/>
      <c r="AG121" s="125"/>
      <c r="AH121" s="126"/>
      <c r="AI121" s="124"/>
      <c r="AJ121" s="125"/>
      <c r="AK121" s="126"/>
      <c r="AL121" s="124"/>
      <c r="AM121" s="125"/>
      <c r="AN121" s="126"/>
      <c r="AO121" s="124"/>
      <c r="AP121" s="125"/>
      <c r="AQ121" s="126"/>
      <c r="AR121" s="124"/>
      <c r="AS121" s="125"/>
      <c r="AT121" s="126"/>
      <c r="AU121" s="124"/>
      <c r="AV121" s="125"/>
      <c r="AW121" s="126"/>
      <c r="AX121" s="124"/>
      <c r="AY121" s="125"/>
      <c r="AZ121" s="126"/>
      <c r="BA121" s="124"/>
      <c r="BB121" s="125"/>
      <c r="BC121" s="126"/>
      <c r="BD121" s="124"/>
      <c r="BE121" s="125"/>
      <c r="BF121" s="126"/>
      <c r="BG121" s="124"/>
      <c r="BH121" s="125"/>
      <c r="BI121" s="126"/>
      <c r="BJ121" s="124"/>
      <c r="BK121" s="125"/>
      <c r="BL121" s="126"/>
      <c r="BM121" s="124"/>
      <c r="BN121" s="125"/>
      <c r="BO121" s="126"/>
      <c r="BP121" s="124"/>
      <c r="BQ121" s="125"/>
      <c r="BR121" s="126"/>
      <c r="BS121" s="124"/>
      <c r="BT121" s="125"/>
      <c r="BU121" s="126"/>
      <c r="BV121" s="124"/>
      <c r="BW121" s="125"/>
      <c r="BX121" s="126"/>
      <c r="BY121" s="174">
        <f t="shared" si="9"/>
        <v>0</v>
      </c>
      <c r="BZ121" s="174" t="e">
        <f>SUM(#REF!,F121,O121,X121,AG121,AP121,AY121,BH121,BQ121)</f>
        <v>#REF!</v>
      </c>
      <c r="CA121" s="174" t="e">
        <f>SUM(#REF!,G121,P121,Y121,AH121,AQ121,AZ121,BI121,BR121)</f>
        <v>#REF!</v>
      </c>
      <c r="CB121" s="174">
        <f t="shared" si="6"/>
        <v>0</v>
      </c>
      <c r="CC121" s="174" t="e">
        <f>SUM(#REF!,I121,R121,AA121,AJ121,AS121,BB121,BK121,BT121)</f>
        <v>#REF!</v>
      </c>
      <c r="CD121" s="174" t="e">
        <f>SUM(#REF!,J121,S121,AB121,AK121,AT121,BC121,BL121,BU121)</f>
        <v>#REF!</v>
      </c>
      <c r="CE121" s="174">
        <f t="shared" si="7"/>
        <v>0</v>
      </c>
      <c r="CF121" s="174">
        <f t="shared" si="10"/>
        <v>0</v>
      </c>
      <c r="CG121" s="174">
        <f t="shared" si="10"/>
        <v>0</v>
      </c>
    </row>
    <row r="122" spans="3:85" ht="16.2" thickBot="1" x14ac:dyDescent="0.35">
      <c r="C122" s="16" t="str">
        <f t="shared" si="8"/>
        <v>Technical Architect</v>
      </c>
      <c r="D122" s="17" t="s">
        <v>116</v>
      </c>
      <c r="E122" s="150"/>
      <c r="F122" s="151"/>
      <c r="G122" s="152"/>
      <c r="H122" s="150"/>
      <c r="I122" s="151"/>
      <c r="J122" s="152"/>
      <c r="K122" s="150"/>
      <c r="L122" s="151"/>
      <c r="M122" s="152"/>
      <c r="N122" s="150"/>
      <c r="O122" s="151"/>
      <c r="P122" s="152"/>
      <c r="Q122" s="150"/>
      <c r="R122" s="151"/>
      <c r="S122" s="152"/>
      <c r="T122" s="150"/>
      <c r="U122" s="151"/>
      <c r="V122" s="152"/>
      <c r="W122" s="150"/>
      <c r="X122" s="151"/>
      <c r="Y122" s="152"/>
      <c r="Z122" s="150"/>
      <c r="AA122" s="151"/>
      <c r="AB122" s="152"/>
      <c r="AC122" s="150"/>
      <c r="AD122" s="151"/>
      <c r="AE122" s="152"/>
      <c r="AF122" s="150"/>
      <c r="AG122" s="151"/>
      <c r="AH122" s="152"/>
      <c r="AI122" s="150"/>
      <c r="AJ122" s="151"/>
      <c r="AK122" s="152"/>
      <c r="AL122" s="150"/>
      <c r="AM122" s="151"/>
      <c r="AN122" s="152"/>
      <c r="AO122" s="150"/>
      <c r="AP122" s="151"/>
      <c r="AQ122" s="152"/>
      <c r="AR122" s="150"/>
      <c r="AS122" s="151"/>
      <c r="AT122" s="152"/>
      <c r="AU122" s="150"/>
      <c r="AV122" s="151"/>
      <c r="AW122" s="152"/>
      <c r="AX122" s="150"/>
      <c r="AY122" s="151"/>
      <c r="AZ122" s="152"/>
      <c r="BA122" s="150"/>
      <c r="BB122" s="151"/>
      <c r="BC122" s="152"/>
      <c r="BD122" s="150"/>
      <c r="BE122" s="151"/>
      <c r="BF122" s="152"/>
      <c r="BG122" s="150"/>
      <c r="BH122" s="151"/>
      <c r="BI122" s="152"/>
      <c r="BJ122" s="150"/>
      <c r="BK122" s="151"/>
      <c r="BL122" s="152"/>
      <c r="BM122" s="150"/>
      <c r="BN122" s="151"/>
      <c r="BO122" s="152"/>
      <c r="BP122" s="150"/>
      <c r="BQ122" s="151"/>
      <c r="BR122" s="152"/>
      <c r="BS122" s="150"/>
      <c r="BT122" s="151"/>
      <c r="BU122" s="152"/>
      <c r="BV122" s="150"/>
      <c r="BW122" s="151"/>
      <c r="BX122" s="152"/>
      <c r="BY122" s="175">
        <f t="shared" si="9"/>
        <v>0</v>
      </c>
      <c r="BZ122" s="175" t="e">
        <f>SUM(#REF!,F122,O122,X122,AG122,AP122,AY122,BH122,BQ122)</f>
        <v>#REF!</v>
      </c>
      <c r="CA122" s="175" t="e">
        <f>SUM(#REF!,G122,P122,Y122,AH122,AQ122,AZ122,BI122,BR122)</f>
        <v>#REF!</v>
      </c>
      <c r="CB122" s="175">
        <f t="shared" si="6"/>
        <v>0</v>
      </c>
      <c r="CC122" s="175" t="e">
        <f>SUM(#REF!,I122,R122,AA122,AJ122,AS122,BB122,BK122,BT122)</f>
        <v>#REF!</v>
      </c>
      <c r="CD122" s="175" t="e">
        <f>SUM(#REF!,J122,S122,AB122,AK122,AT122,BC122,BL122,BU122)</f>
        <v>#REF!</v>
      </c>
      <c r="CE122" s="175">
        <f t="shared" si="7"/>
        <v>0</v>
      </c>
      <c r="CF122" s="175">
        <f t="shared" si="10"/>
        <v>0</v>
      </c>
      <c r="CG122" s="175">
        <f t="shared" si="10"/>
        <v>0</v>
      </c>
    </row>
    <row r="123" spans="3:85" x14ac:dyDescent="0.3">
      <c r="C123" s="14" t="str">
        <f>'Short Term Rates'!C27</f>
        <v>Technical Writer</v>
      </c>
      <c r="D123" s="15" t="s">
        <v>174</v>
      </c>
      <c r="E123" s="124"/>
      <c r="F123" s="125"/>
      <c r="G123" s="126"/>
      <c r="H123" s="124"/>
      <c r="I123" s="125"/>
      <c r="J123" s="126"/>
      <c r="K123" s="124"/>
      <c r="L123" s="125"/>
      <c r="M123" s="126"/>
      <c r="N123" s="124"/>
      <c r="O123" s="125"/>
      <c r="P123" s="126"/>
      <c r="Q123" s="124"/>
      <c r="R123" s="125"/>
      <c r="S123" s="126"/>
      <c r="T123" s="124"/>
      <c r="U123" s="125"/>
      <c r="V123" s="126"/>
      <c r="W123" s="124"/>
      <c r="X123" s="125"/>
      <c r="Y123" s="126"/>
      <c r="Z123" s="124"/>
      <c r="AA123" s="125"/>
      <c r="AB123" s="126"/>
      <c r="AC123" s="124"/>
      <c r="AD123" s="125"/>
      <c r="AE123" s="126"/>
      <c r="AF123" s="124"/>
      <c r="AG123" s="125"/>
      <c r="AH123" s="126"/>
      <c r="AI123" s="124"/>
      <c r="AJ123" s="125"/>
      <c r="AK123" s="126"/>
      <c r="AL123" s="124"/>
      <c r="AM123" s="125"/>
      <c r="AN123" s="126"/>
      <c r="AO123" s="124"/>
      <c r="AP123" s="125"/>
      <c r="AQ123" s="126"/>
      <c r="AR123" s="124"/>
      <c r="AS123" s="125"/>
      <c r="AT123" s="126"/>
      <c r="AU123" s="124"/>
      <c r="AV123" s="125"/>
      <c r="AW123" s="126"/>
      <c r="AX123" s="124"/>
      <c r="AY123" s="125"/>
      <c r="AZ123" s="126"/>
      <c r="BA123" s="124"/>
      <c r="BB123" s="125"/>
      <c r="BC123" s="126"/>
      <c r="BD123" s="124"/>
      <c r="BE123" s="125"/>
      <c r="BF123" s="126"/>
      <c r="BG123" s="124"/>
      <c r="BH123" s="125"/>
      <c r="BI123" s="126"/>
      <c r="BJ123" s="124"/>
      <c r="BK123" s="125"/>
      <c r="BL123" s="126"/>
      <c r="BM123" s="124"/>
      <c r="BN123" s="125"/>
      <c r="BO123" s="126"/>
      <c r="BP123" s="124"/>
      <c r="BQ123" s="125"/>
      <c r="BR123" s="126"/>
      <c r="BS123" s="124"/>
      <c r="BT123" s="125"/>
      <c r="BU123" s="126"/>
      <c r="BV123" s="124"/>
      <c r="BW123" s="125"/>
      <c r="BX123" s="126"/>
      <c r="BY123" s="176">
        <f t="shared" si="9"/>
        <v>0</v>
      </c>
      <c r="BZ123" s="176" t="e">
        <f>SUM(#REF!,F123,O123,X123,AG123,AP123,AY123,BH123,BQ123)</f>
        <v>#REF!</v>
      </c>
      <c r="CA123" s="176" t="e">
        <f>SUM(#REF!,G123,P123,Y123,AH123,AQ123,AZ123,BI123,BR123)</f>
        <v>#REF!</v>
      </c>
      <c r="CB123" s="176">
        <f t="shared" si="6"/>
        <v>0</v>
      </c>
      <c r="CC123" s="176" t="e">
        <f>SUM(#REF!,I123,R123,AA123,AJ123,AS123,BB123,BK123,BT123)</f>
        <v>#REF!</v>
      </c>
      <c r="CD123" s="176" t="e">
        <f>SUM(#REF!,J123,S123,AB123,AK123,AT123,BC123,BL123,BU123)</f>
        <v>#REF!</v>
      </c>
      <c r="CE123" s="176">
        <f t="shared" si="7"/>
        <v>0</v>
      </c>
      <c r="CF123" s="176">
        <f t="shared" si="10"/>
        <v>0</v>
      </c>
      <c r="CG123" s="176">
        <f t="shared" si="10"/>
        <v>0</v>
      </c>
    </row>
    <row r="124" spans="3:85" x14ac:dyDescent="0.3">
      <c r="C124" s="13" t="str">
        <f>C123</f>
        <v>Technical Writer</v>
      </c>
      <c r="D124" s="11" t="s">
        <v>175</v>
      </c>
      <c r="E124" s="124"/>
      <c r="F124" s="125"/>
      <c r="G124" s="126"/>
      <c r="H124" s="124"/>
      <c r="I124" s="125"/>
      <c r="J124" s="126"/>
      <c r="K124" s="124"/>
      <c r="L124" s="125"/>
      <c r="M124" s="126"/>
      <c r="N124" s="124"/>
      <c r="O124" s="125"/>
      <c r="P124" s="126"/>
      <c r="Q124" s="124"/>
      <c r="R124" s="125"/>
      <c r="S124" s="126"/>
      <c r="T124" s="124"/>
      <c r="U124" s="125"/>
      <c r="V124" s="126"/>
      <c r="W124" s="124"/>
      <c r="X124" s="125"/>
      <c r="Y124" s="126"/>
      <c r="Z124" s="124"/>
      <c r="AA124" s="125"/>
      <c r="AB124" s="126"/>
      <c r="AC124" s="124"/>
      <c r="AD124" s="125"/>
      <c r="AE124" s="126"/>
      <c r="AF124" s="124"/>
      <c r="AG124" s="125"/>
      <c r="AH124" s="126"/>
      <c r="AI124" s="124"/>
      <c r="AJ124" s="125"/>
      <c r="AK124" s="126"/>
      <c r="AL124" s="124"/>
      <c r="AM124" s="125"/>
      <c r="AN124" s="126"/>
      <c r="AO124" s="124"/>
      <c r="AP124" s="125"/>
      <c r="AQ124" s="126"/>
      <c r="AR124" s="124"/>
      <c r="AS124" s="125"/>
      <c r="AT124" s="126"/>
      <c r="AU124" s="124"/>
      <c r="AV124" s="125"/>
      <c r="AW124" s="126"/>
      <c r="AX124" s="124"/>
      <c r="AY124" s="125"/>
      <c r="AZ124" s="126"/>
      <c r="BA124" s="124"/>
      <c r="BB124" s="125"/>
      <c r="BC124" s="126"/>
      <c r="BD124" s="124"/>
      <c r="BE124" s="125"/>
      <c r="BF124" s="126"/>
      <c r="BG124" s="124"/>
      <c r="BH124" s="125"/>
      <c r="BI124" s="126"/>
      <c r="BJ124" s="124"/>
      <c r="BK124" s="125"/>
      <c r="BL124" s="126"/>
      <c r="BM124" s="124"/>
      <c r="BN124" s="125"/>
      <c r="BO124" s="126"/>
      <c r="BP124" s="124"/>
      <c r="BQ124" s="125"/>
      <c r="BR124" s="126"/>
      <c r="BS124" s="124"/>
      <c r="BT124" s="125"/>
      <c r="BU124" s="126"/>
      <c r="BV124" s="124"/>
      <c r="BW124" s="125"/>
      <c r="BX124" s="126"/>
      <c r="BY124" s="174">
        <f t="shared" si="9"/>
        <v>0</v>
      </c>
      <c r="BZ124" s="174" t="e">
        <f>SUM(#REF!,F124,O124,X124,AG124,AP124,AY124,BH124,BQ124)</f>
        <v>#REF!</v>
      </c>
      <c r="CA124" s="174" t="e">
        <f>SUM(#REF!,G124,P124,Y124,AH124,AQ124,AZ124,BI124,BR124)</f>
        <v>#REF!</v>
      </c>
      <c r="CB124" s="174">
        <f t="shared" si="6"/>
        <v>0</v>
      </c>
      <c r="CC124" s="174" t="e">
        <f>SUM(#REF!,I124,R124,AA124,AJ124,AS124,BB124,BK124,BT124)</f>
        <v>#REF!</v>
      </c>
      <c r="CD124" s="174" t="e">
        <f>SUM(#REF!,J124,S124,AB124,AK124,AT124,BC124,BL124,BU124)</f>
        <v>#REF!</v>
      </c>
      <c r="CE124" s="174">
        <f t="shared" si="7"/>
        <v>0</v>
      </c>
      <c r="CF124" s="174">
        <f t="shared" si="10"/>
        <v>0</v>
      </c>
      <c r="CG124" s="174">
        <f t="shared" si="10"/>
        <v>0</v>
      </c>
    </row>
    <row r="125" spans="3:85" x14ac:dyDescent="0.3">
      <c r="C125" s="13" t="str">
        <f t="shared" ref="C125:C143" si="11">C124</f>
        <v>Technical Writer</v>
      </c>
      <c r="D125" s="11" t="s">
        <v>176</v>
      </c>
      <c r="E125" s="124"/>
      <c r="F125" s="125"/>
      <c r="G125" s="126"/>
      <c r="H125" s="124"/>
      <c r="I125" s="125"/>
      <c r="J125" s="126"/>
      <c r="K125" s="124"/>
      <c r="L125" s="125"/>
      <c r="M125" s="126"/>
      <c r="N125" s="124"/>
      <c r="O125" s="125"/>
      <c r="P125" s="126"/>
      <c r="Q125" s="124"/>
      <c r="R125" s="125"/>
      <c r="S125" s="126"/>
      <c r="T125" s="124"/>
      <c r="U125" s="125"/>
      <c r="V125" s="126"/>
      <c r="W125" s="124"/>
      <c r="X125" s="125"/>
      <c r="Y125" s="126"/>
      <c r="Z125" s="124"/>
      <c r="AA125" s="125"/>
      <c r="AB125" s="126"/>
      <c r="AC125" s="124"/>
      <c r="AD125" s="125"/>
      <c r="AE125" s="126"/>
      <c r="AF125" s="124"/>
      <c r="AG125" s="125"/>
      <c r="AH125" s="126"/>
      <c r="AI125" s="124"/>
      <c r="AJ125" s="125"/>
      <c r="AK125" s="126"/>
      <c r="AL125" s="124"/>
      <c r="AM125" s="125"/>
      <c r="AN125" s="126"/>
      <c r="AO125" s="124"/>
      <c r="AP125" s="125"/>
      <c r="AQ125" s="126"/>
      <c r="AR125" s="124"/>
      <c r="AS125" s="125"/>
      <c r="AT125" s="126"/>
      <c r="AU125" s="124"/>
      <c r="AV125" s="125"/>
      <c r="AW125" s="126"/>
      <c r="AX125" s="124"/>
      <c r="AY125" s="125"/>
      <c r="AZ125" s="126"/>
      <c r="BA125" s="124"/>
      <c r="BB125" s="125"/>
      <c r="BC125" s="126"/>
      <c r="BD125" s="124"/>
      <c r="BE125" s="125"/>
      <c r="BF125" s="126"/>
      <c r="BG125" s="124"/>
      <c r="BH125" s="125"/>
      <c r="BI125" s="126"/>
      <c r="BJ125" s="124"/>
      <c r="BK125" s="125"/>
      <c r="BL125" s="126"/>
      <c r="BM125" s="124"/>
      <c r="BN125" s="125"/>
      <c r="BO125" s="126"/>
      <c r="BP125" s="124"/>
      <c r="BQ125" s="125"/>
      <c r="BR125" s="126"/>
      <c r="BS125" s="124"/>
      <c r="BT125" s="125"/>
      <c r="BU125" s="126"/>
      <c r="BV125" s="124"/>
      <c r="BW125" s="125"/>
      <c r="BX125" s="126"/>
      <c r="BY125" s="174">
        <f t="shared" si="9"/>
        <v>0</v>
      </c>
      <c r="BZ125" s="174" t="e">
        <f>SUM(#REF!,F125,O125,X125,AG125,AP125,AY125,BH125,BQ125)</f>
        <v>#REF!</v>
      </c>
      <c r="CA125" s="174" t="e">
        <f>SUM(#REF!,G125,P125,Y125,AH125,AQ125,AZ125,BI125,BR125)</f>
        <v>#REF!</v>
      </c>
      <c r="CB125" s="174">
        <f t="shared" si="6"/>
        <v>0</v>
      </c>
      <c r="CC125" s="174" t="e">
        <f>SUM(#REF!,I125,R125,AA125,AJ125,AS125,BB125,BK125,BT125)</f>
        <v>#REF!</v>
      </c>
      <c r="CD125" s="174" t="e">
        <f>SUM(#REF!,J125,S125,AB125,AK125,AT125,BC125,BL125,BU125)</f>
        <v>#REF!</v>
      </c>
      <c r="CE125" s="174">
        <f t="shared" si="7"/>
        <v>0</v>
      </c>
      <c r="CF125" s="174">
        <f t="shared" si="10"/>
        <v>0</v>
      </c>
      <c r="CG125" s="174">
        <f t="shared" si="10"/>
        <v>0</v>
      </c>
    </row>
    <row r="126" spans="3:85" x14ac:dyDescent="0.3">
      <c r="C126" s="13" t="str">
        <f t="shared" si="11"/>
        <v>Technical Writer</v>
      </c>
      <c r="D126" s="11" t="s">
        <v>115</v>
      </c>
      <c r="E126" s="124"/>
      <c r="F126" s="125"/>
      <c r="G126" s="126"/>
      <c r="H126" s="124"/>
      <c r="I126" s="125"/>
      <c r="J126" s="126"/>
      <c r="K126" s="124"/>
      <c r="L126" s="125"/>
      <c r="M126" s="126"/>
      <c r="N126" s="124"/>
      <c r="O126" s="125"/>
      <c r="P126" s="126"/>
      <c r="Q126" s="124"/>
      <c r="R126" s="125"/>
      <c r="S126" s="126"/>
      <c r="T126" s="124"/>
      <c r="U126" s="125"/>
      <c r="V126" s="126"/>
      <c r="W126" s="124"/>
      <c r="X126" s="125"/>
      <c r="Y126" s="126"/>
      <c r="Z126" s="124"/>
      <c r="AA126" s="125"/>
      <c r="AB126" s="126"/>
      <c r="AC126" s="124"/>
      <c r="AD126" s="125"/>
      <c r="AE126" s="126"/>
      <c r="AF126" s="124"/>
      <c r="AG126" s="125"/>
      <c r="AH126" s="126"/>
      <c r="AI126" s="124"/>
      <c r="AJ126" s="125"/>
      <c r="AK126" s="126"/>
      <c r="AL126" s="124"/>
      <c r="AM126" s="125"/>
      <c r="AN126" s="126"/>
      <c r="AO126" s="124"/>
      <c r="AP126" s="125"/>
      <c r="AQ126" s="126"/>
      <c r="AR126" s="124"/>
      <c r="AS126" s="125"/>
      <c r="AT126" s="126"/>
      <c r="AU126" s="124"/>
      <c r="AV126" s="125"/>
      <c r="AW126" s="126"/>
      <c r="AX126" s="124"/>
      <c r="AY126" s="125"/>
      <c r="AZ126" s="126"/>
      <c r="BA126" s="124"/>
      <c r="BB126" s="125"/>
      <c r="BC126" s="126"/>
      <c r="BD126" s="124"/>
      <c r="BE126" s="125"/>
      <c r="BF126" s="126"/>
      <c r="BG126" s="124"/>
      <c r="BH126" s="125"/>
      <c r="BI126" s="126"/>
      <c r="BJ126" s="124"/>
      <c r="BK126" s="125"/>
      <c r="BL126" s="126"/>
      <c r="BM126" s="124"/>
      <c r="BN126" s="125"/>
      <c r="BO126" s="126"/>
      <c r="BP126" s="124"/>
      <c r="BQ126" s="125"/>
      <c r="BR126" s="126"/>
      <c r="BS126" s="124"/>
      <c r="BT126" s="125"/>
      <c r="BU126" s="126"/>
      <c r="BV126" s="124"/>
      <c r="BW126" s="125"/>
      <c r="BX126" s="126"/>
      <c r="BY126" s="174">
        <f t="shared" si="9"/>
        <v>0</v>
      </c>
      <c r="BZ126" s="174" t="e">
        <f>SUM(#REF!,F126,O126,X126,AG126,AP126,AY126,BH126,BQ126)</f>
        <v>#REF!</v>
      </c>
      <c r="CA126" s="174" t="e">
        <f>SUM(#REF!,G126,P126,Y126,AH126,AQ126,AZ126,BI126,BR126)</f>
        <v>#REF!</v>
      </c>
      <c r="CB126" s="174">
        <f t="shared" si="6"/>
        <v>0</v>
      </c>
      <c r="CC126" s="174" t="e">
        <f>SUM(#REF!,I126,R126,AA126,AJ126,AS126,BB126,BK126,BT126)</f>
        <v>#REF!</v>
      </c>
      <c r="CD126" s="174" t="e">
        <f>SUM(#REF!,J126,S126,AB126,AK126,AT126,BC126,BL126,BU126)</f>
        <v>#REF!</v>
      </c>
      <c r="CE126" s="174">
        <f t="shared" si="7"/>
        <v>0</v>
      </c>
      <c r="CF126" s="174">
        <f t="shared" si="10"/>
        <v>0</v>
      </c>
      <c r="CG126" s="174">
        <f t="shared" si="10"/>
        <v>0</v>
      </c>
    </row>
    <row r="127" spans="3:85" x14ac:dyDescent="0.3">
      <c r="C127" s="13" t="str">
        <f t="shared" si="11"/>
        <v>Technical Writer</v>
      </c>
      <c r="D127" s="11" t="s">
        <v>117</v>
      </c>
      <c r="E127" s="124"/>
      <c r="F127" s="125"/>
      <c r="G127" s="126"/>
      <c r="H127" s="124"/>
      <c r="I127" s="125"/>
      <c r="J127" s="126"/>
      <c r="K127" s="124"/>
      <c r="L127" s="125"/>
      <c r="M127" s="126"/>
      <c r="N127" s="124"/>
      <c r="O127" s="125"/>
      <c r="P127" s="126"/>
      <c r="Q127" s="124"/>
      <c r="R127" s="125"/>
      <c r="S127" s="126"/>
      <c r="T127" s="124"/>
      <c r="U127" s="125"/>
      <c r="V127" s="126"/>
      <c r="W127" s="124"/>
      <c r="X127" s="125"/>
      <c r="Y127" s="126"/>
      <c r="Z127" s="124"/>
      <c r="AA127" s="125"/>
      <c r="AB127" s="126"/>
      <c r="AC127" s="124"/>
      <c r="AD127" s="125"/>
      <c r="AE127" s="126"/>
      <c r="AF127" s="124"/>
      <c r="AG127" s="125"/>
      <c r="AH127" s="126"/>
      <c r="AI127" s="124"/>
      <c r="AJ127" s="125"/>
      <c r="AK127" s="126"/>
      <c r="AL127" s="124"/>
      <c r="AM127" s="125"/>
      <c r="AN127" s="126"/>
      <c r="AO127" s="124"/>
      <c r="AP127" s="125"/>
      <c r="AQ127" s="126"/>
      <c r="AR127" s="124"/>
      <c r="AS127" s="125"/>
      <c r="AT127" s="126"/>
      <c r="AU127" s="124"/>
      <c r="AV127" s="125"/>
      <c r="AW127" s="126"/>
      <c r="AX127" s="124"/>
      <c r="AY127" s="125"/>
      <c r="AZ127" s="126"/>
      <c r="BA127" s="124"/>
      <c r="BB127" s="125"/>
      <c r="BC127" s="126"/>
      <c r="BD127" s="124"/>
      <c r="BE127" s="125"/>
      <c r="BF127" s="126"/>
      <c r="BG127" s="124"/>
      <c r="BH127" s="125"/>
      <c r="BI127" s="126"/>
      <c r="BJ127" s="124"/>
      <c r="BK127" s="125"/>
      <c r="BL127" s="126"/>
      <c r="BM127" s="124"/>
      <c r="BN127" s="125"/>
      <c r="BO127" s="126"/>
      <c r="BP127" s="124"/>
      <c r="BQ127" s="125"/>
      <c r="BR127" s="126"/>
      <c r="BS127" s="124"/>
      <c r="BT127" s="125"/>
      <c r="BU127" s="126"/>
      <c r="BV127" s="124"/>
      <c r="BW127" s="125"/>
      <c r="BX127" s="126"/>
      <c r="BY127" s="174">
        <f t="shared" si="9"/>
        <v>0</v>
      </c>
      <c r="BZ127" s="174" t="e">
        <f>SUM(#REF!,F127,O127,X127,AG127,AP127,AY127,BH127,BQ127)</f>
        <v>#REF!</v>
      </c>
      <c r="CA127" s="174" t="e">
        <f>SUM(#REF!,G127,P127,Y127,AH127,AQ127,AZ127,BI127,BR127)</f>
        <v>#REF!</v>
      </c>
      <c r="CB127" s="174">
        <f t="shared" si="6"/>
        <v>0</v>
      </c>
      <c r="CC127" s="174" t="e">
        <f>SUM(#REF!,I127,R127,AA127,AJ127,AS127,BB127,BK127,BT127)</f>
        <v>#REF!</v>
      </c>
      <c r="CD127" s="174" t="e">
        <f>SUM(#REF!,J127,S127,AB127,AK127,AT127,BC127,BL127,BU127)</f>
        <v>#REF!</v>
      </c>
      <c r="CE127" s="174">
        <f t="shared" si="7"/>
        <v>0</v>
      </c>
      <c r="CF127" s="174">
        <f t="shared" si="10"/>
        <v>0</v>
      </c>
      <c r="CG127" s="174">
        <f t="shared" si="10"/>
        <v>0</v>
      </c>
    </row>
    <row r="128" spans="3:85" x14ac:dyDescent="0.3">
      <c r="C128" s="13" t="str">
        <f t="shared" si="11"/>
        <v>Technical Writer</v>
      </c>
      <c r="D128" s="11" t="s">
        <v>177</v>
      </c>
      <c r="E128" s="124"/>
      <c r="F128" s="125"/>
      <c r="G128" s="126"/>
      <c r="H128" s="124"/>
      <c r="I128" s="125"/>
      <c r="J128" s="126"/>
      <c r="K128" s="124"/>
      <c r="L128" s="125"/>
      <c r="M128" s="126"/>
      <c r="N128" s="124"/>
      <c r="O128" s="125"/>
      <c r="P128" s="126"/>
      <c r="Q128" s="124"/>
      <c r="R128" s="125"/>
      <c r="S128" s="126"/>
      <c r="T128" s="124"/>
      <c r="U128" s="125"/>
      <c r="V128" s="126"/>
      <c r="W128" s="124"/>
      <c r="X128" s="125"/>
      <c r="Y128" s="126"/>
      <c r="Z128" s="124"/>
      <c r="AA128" s="125"/>
      <c r="AB128" s="126"/>
      <c r="AC128" s="124"/>
      <c r="AD128" s="125"/>
      <c r="AE128" s="126"/>
      <c r="AF128" s="124"/>
      <c r="AG128" s="125"/>
      <c r="AH128" s="126"/>
      <c r="AI128" s="124"/>
      <c r="AJ128" s="125"/>
      <c r="AK128" s="126"/>
      <c r="AL128" s="124"/>
      <c r="AM128" s="125"/>
      <c r="AN128" s="126"/>
      <c r="AO128" s="124"/>
      <c r="AP128" s="125"/>
      <c r="AQ128" s="126"/>
      <c r="AR128" s="124"/>
      <c r="AS128" s="125"/>
      <c r="AT128" s="126"/>
      <c r="AU128" s="124"/>
      <c r="AV128" s="125"/>
      <c r="AW128" s="126"/>
      <c r="AX128" s="124"/>
      <c r="AY128" s="125"/>
      <c r="AZ128" s="126"/>
      <c r="BA128" s="124"/>
      <c r="BB128" s="125"/>
      <c r="BC128" s="126"/>
      <c r="BD128" s="124"/>
      <c r="BE128" s="125"/>
      <c r="BF128" s="126"/>
      <c r="BG128" s="124"/>
      <c r="BH128" s="125"/>
      <c r="BI128" s="126"/>
      <c r="BJ128" s="124"/>
      <c r="BK128" s="125"/>
      <c r="BL128" s="126"/>
      <c r="BM128" s="124"/>
      <c r="BN128" s="125"/>
      <c r="BO128" s="126"/>
      <c r="BP128" s="124"/>
      <c r="BQ128" s="125"/>
      <c r="BR128" s="126"/>
      <c r="BS128" s="124"/>
      <c r="BT128" s="125"/>
      <c r="BU128" s="126"/>
      <c r="BV128" s="124"/>
      <c r="BW128" s="125"/>
      <c r="BX128" s="126"/>
      <c r="BY128" s="174">
        <f t="shared" si="9"/>
        <v>0</v>
      </c>
      <c r="BZ128" s="174" t="e">
        <f>SUM(#REF!,F128,O128,X128,AG128,AP128,AY128,BH128,BQ128)</f>
        <v>#REF!</v>
      </c>
      <c r="CA128" s="174" t="e">
        <f>SUM(#REF!,G128,P128,Y128,AH128,AQ128,AZ128,BI128,BR128)</f>
        <v>#REF!</v>
      </c>
      <c r="CB128" s="174">
        <f t="shared" si="6"/>
        <v>0</v>
      </c>
      <c r="CC128" s="174" t="e">
        <f>SUM(#REF!,I128,R128,AA128,AJ128,AS128,BB128,BK128,BT128)</f>
        <v>#REF!</v>
      </c>
      <c r="CD128" s="174" t="e">
        <f>SUM(#REF!,J128,S128,AB128,AK128,AT128,BC128,BL128,BU128)</f>
        <v>#REF!</v>
      </c>
      <c r="CE128" s="174">
        <f t="shared" si="7"/>
        <v>0</v>
      </c>
      <c r="CF128" s="174">
        <f t="shared" si="10"/>
        <v>0</v>
      </c>
      <c r="CG128" s="174">
        <f t="shared" si="10"/>
        <v>0</v>
      </c>
    </row>
    <row r="129" spans="3:85" ht="16.2" thickBot="1" x14ac:dyDescent="0.35">
      <c r="C129" s="16" t="str">
        <f t="shared" si="11"/>
        <v>Technical Writer</v>
      </c>
      <c r="D129" s="17" t="s">
        <v>116</v>
      </c>
      <c r="E129" s="150"/>
      <c r="F129" s="151"/>
      <c r="G129" s="152"/>
      <c r="H129" s="150"/>
      <c r="I129" s="151"/>
      <c r="J129" s="152"/>
      <c r="K129" s="150"/>
      <c r="L129" s="151"/>
      <c r="M129" s="152"/>
      <c r="N129" s="150"/>
      <c r="O129" s="151"/>
      <c r="P129" s="152"/>
      <c r="Q129" s="150"/>
      <c r="R129" s="151"/>
      <c r="S129" s="152"/>
      <c r="T129" s="150"/>
      <c r="U129" s="151"/>
      <c r="V129" s="152"/>
      <c r="W129" s="150"/>
      <c r="X129" s="151"/>
      <c r="Y129" s="152"/>
      <c r="Z129" s="150"/>
      <c r="AA129" s="151"/>
      <c r="AB129" s="152"/>
      <c r="AC129" s="150"/>
      <c r="AD129" s="151"/>
      <c r="AE129" s="152"/>
      <c r="AF129" s="150"/>
      <c r="AG129" s="151"/>
      <c r="AH129" s="152"/>
      <c r="AI129" s="150"/>
      <c r="AJ129" s="151"/>
      <c r="AK129" s="152"/>
      <c r="AL129" s="150"/>
      <c r="AM129" s="151"/>
      <c r="AN129" s="152"/>
      <c r="AO129" s="150"/>
      <c r="AP129" s="151"/>
      <c r="AQ129" s="152"/>
      <c r="AR129" s="150"/>
      <c r="AS129" s="151"/>
      <c r="AT129" s="152"/>
      <c r="AU129" s="150"/>
      <c r="AV129" s="151"/>
      <c r="AW129" s="152"/>
      <c r="AX129" s="150"/>
      <c r="AY129" s="151"/>
      <c r="AZ129" s="152"/>
      <c r="BA129" s="150"/>
      <c r="BB129" s="151"/>
      <c r="BC129" s="152"/>
      <c r="BD129" s="150"/>
      <c r="BE129" s="151"/>
      <c r="BF129" s="152"/>
      <c r="BG129" s="150"/>
      <c r="BH129" s="151"/>
      <c r="BI129" s="152"/>
      <c r="BJ129" s="150"/>
      <c r="BK129" s="151"/>
      <c r="BL129" s="152"/>
      <c r="BM129" s="150"/>
      <c r="BN129" s="151"/>
      <c r="BO129" s="152"/>
      <c r="BP129" s="150"/>
      <c r="BQ129" s="151"/>
      <c r="BR129" s="152"/>
      <c r="BS129" s="150"/>
      <c r="BT129" s="151"/>
      <c r="BU129" s="152"/>
      <c r="BV129" s="150"/>
      <c r="BW129" s="151"/>
      <c r="BX129" s="152"/>
      <c r="BY129" s="175">
        <f t="shared" si="9"/>
        <v>0</v>
      </c>
      <c r="BZ129" s="175" t="e">
        <f>SUM(#REF!,F129,O129,X129,AG129,AP129,AY129,BH129,BQ129)</f>
        <v>#REF!</v>
      </c>
      <c r="CA129" s="175" t="e">
        <f>SUM(#REF!,G129,P129,Y129,AH129,AQ129,AZ129,BI129,BR129)</f>
        <v>#REF!</v>
      </c>
      <c r="CB129" s="175">
        <f t="shared" si="6"/>
        <v>0</v>
      </c>
      <c r="CC129" s="175" t="e">
        <f>SUM(#REF!,I129,R129,AA129,AJ129,AS129,BB129,BK129,BT129)</f>
        <v>#REF!</v>
      </c>
      <c r="CD129" s="175" t="e">
        <f>SUM(#REF!,J129,S129,AB129,AK129,AT129,BC129,BL129,BU129)</f>
        <v>#REF!</v>
      </c>
      <c r="CE129" s="175">
        <f t="shared" si="7"/>
        <v>0</v>
      </c>
      <c r="CF129" s="175">
        <f t="shared" si="10"/>
        <v>0</v>
      </c>
      <c r="CG129" s="175">
        <f t="shared" si="10"/>
        <v>0</v>
      </c>
    </row>
    <row r="130" spans="3:85" x14ac:dyDescent="0.3">
      <c r="C130" s="14" t="str">
        <f>'Short Term Rates'!C28</f>
        <v>Training Consultant</v>
      </c>
      <c r="D130" s="15" t="s">
        <v>174</v>
      </c>
      <c r="E130" s="124"/>
      <c r="F130" s="125"/>
      <c r="G130" s="126"/>
      <c r="H130" s="124"/>
      <c r="I130" s="125"/>
      <c r="J130" s="126"/>
      <c r="K130" s="124"/>
      <c r="L130" s="125"/>
      <c r="M130" s="126"/>
      <c r="N130" s="124"/>
      <c r="O130" s="125"/>
      <c r="P130" s="126"/>
      <c r="Q130" s="124"/>
      <c r="R130" s="125"/>
      <c r="S130" s="126"/>
      <c r="T130" s="124"/>
      <c r="U130" s="125"/>
      <c r="V130" s="126"/>
      <c r="W130" s="124"/>
      <c r="X130" s="125"/>
      <c r="Y130" s="126"/>
      <c r="Z130" s="124"/>
      <c r="AA130" s="125"/>
      <c r="AB130" s="126"/>
      <c r="AC130" s="124"/>
      <c r="AD130" s="125"/>
      <c r="AE130" s="126"/>
      <c r="AF130" s="124"/>
      <c r="AG130" s="125"/>
      <c r="AH130" s="126"/>
      <c r="AI130" s="124"/>
      <c r="AJ130" s="125"/>
      <c r="AK130" s="126"/>
      <c r="AL130" s="124"/>
      <c r="AM130" s="125"/>
      <c r="AN130" s="126"/>
      <c r="AO130" s="124"/>
      <c r="AP130" s="125"/>
      <c r="AQ130" s="126"/>
      <c r="AR130" s="124"/>
      <c r="AS130" s="125"/>
      <c r="AT130" s="126"/>
      <c r="AU130" s="124"/>
      <c r="AV130" s="125"/>
      <c r="AW130" s="126"/>
      <c r="AX130" s="124"/>
      <c r="AY130" s="125"/>
      <c r="AZ130" s="126"/>
      <c r="BA130" s="124"/>
      <c r="BB130" s="125"/>
      <c r="BC130" s="126"/>
      <c r="BD130" s="124"/>
      <c r="BE130" s="125"/>
      <c r="BF130" s="126"/>
      <c r="BG130" s="124"/>
      <c r="BH130" s="125"/>
      <c r="BI130" s="126"/>
      <c r="BJ130" s="124"/>
      <c r="BK130" s="125"/>
      <c r="BL130" s="126"/>
      <c r="BM130" s="124"/>
      <c r="BN130" s="125"/>
      <c r="BO130" s="126"/>
      <c r="BP130" s="124"/>
      <c r="BQ130" s="125"/>
      <c r="BR130" s="126"/>
      <c r="BS130" s="124"/>
      <c r="BT130" s="125"/>
      <c r="BU130" s="126"/>
      <c r="BV130" s="124"/>
      <c r="BW130" s="125"/>
      <c r="BX130" s="126"/>
      <c r="BY130" s="176">
        <f t="shared" si="9"/>
        <v>0</v>
      </c>
      <c r="BZ130" s="176" t="e">
        <f>SUM(#REF!,F130,O130,X130,AG130,AP130,AY130,BH130,BQ130)</f>
        <v>#REF!</v>
      </c>
      <c r="CA130" s="176" t="e">
        <f>SUM(#REF!,G130,P130,Y130,AH130,AQ130,AZ130,BI130,BR130)</f>
        <v>#REF!</v>
      </c>
      <c r="CB130" s="176">
        <f t="shared" si="6"/>
        <v>0</v>
      </c>
      <c r="CC130" s="176" t="e">
        <f>SUM(#REF!,I130,R130,AA130,AJ130,AS130,BB130,BK130,BT130)</f>
        <v>#REF!</v>
      </c>
      <c r="CD130" s="176" t="e">
        <f>SUM(#REF!,J130,S130,AB130,AK130,AT130,BC130,BL130,BU130)</f>
        <v>#REF!</v>
      </c>
      <c r="CE130" s="176">
        <f t="shared" si="7"/>
        <v>0</v>
      </c>
      <c r="CF130" s="176">
        <f t="shared" si="10"/>
        <v>0</v>
      </c>
      <c r="CG130" s="176">
        <f t="shared" si="10"/>
        <v>0</v>
      </c>
    </row>
    <row r="131" spans="3:85" x14ac:dyDescent="0.3">
      <c r="C131" s="13" t="str">
        <f t="shared" si="11"/>
        <v>Training Consultant</v>
      </c>
      <c r="D131" s="11" t="s">
        <v>175</v>
      </c>
      <c r="E131" s="124"/>
      <c r="F131" s="125"/>
      <c r="G131" s="126"/>
      <c r="H131" s="124"/>
      <c r="I131" s="125"/>
      <c r="J131" s="126"/>
      <c r="K131" s="124"/>
      <c r="L131" s="125"/>
      <c r="M131" s="126"/>
      <c r="N131" s="124"/>
      <c r="O131" s="125"/>
      <c r="P131" s="126"/>
      <c r="Q131" s="124"/>
      <c r="R131" s="125"/>
      <c r="S131" s="126"/>
      <c r="T131" s="124"/>
      <c r="U131" s="125"/>
      <c r="V131" s="126"/>
      <c r="W131" s="124"/>
      <c r="X131" s="125"/>
      <c r="Y131" s="126"/>
      <c r="Z131" s="124"/>
      <c r="AA131" s="125"/>
      <c r="AB131" s="126"/>
      <c r="AC131" s="124"/>
      <c r="AD131" s="125"/>
      <c r="AE131" s="126"/>
      <c r="AF131" s="124"/>
      <c r="AG131" s="125"/>
      <c r="AH131" s="126"/>
      <c r="AI131" s="124"/>
      <c r="AJ131" s="125"/>
      <c r="AK131" s="126"/>
      <c r="AL131" s="124"/>
      <c r="AM131" s="125"/>
      <c r="AN131" s="126"/>
      <c r="AO131" s="124"/>
      <c r="AP131" s="125"/>
      <c r="AQ131" s="126"/>
      <c r="AR131" s="124"/>
      <c r="AS131" s="125"/>
      <c r="AT131" s="126"/>
      <c r="AU131" s="124"/>
      <c r="AV131" s="125"/>
      <c r="AW131" s="126"/>
      <c r="AX131" s="124"/>
      <c r="AY131" s="125"/>
      <c r="AZ131" s="126"/>
      <c r="BA131" s="124"/>
      <c r="BB131" s="125"/>
      <c r="BC131" s="126"/>
      <c r="BD131" s="124"/>
      <c r="BE131" s="125"/>
      <c r="BF131" s="126"/>
      <c r="BG131" s="124"/>
      <c r="BH131" s="125"/>
      <c r="BI131" s="126"/>
      <c r="BJ131" s="124"/>
      <c r="BK131" s="125"/>
      <c r="BL131" s="126"/>
      <c r="BM131" s="124"/>
      <c r="BN131" s="125"/>
      <c r="BO131" s="126"/>
      <c r="BP131" s="124"/>
      <c r="BQ131" s="125"/>
      <c r="BR131" s="126"/>
      <c r="BS131" s="124"/>
      <c r="BT131" s="125"/>
      <c r="BU131" s="126"/>
      <c r="BV131" s="124"/>
      <c r="BW131" s="125"/>
      <c r="BX131" s="126"/>
      <c r="BY131" s="174">
        <f t="shared" si="9"/>
        <v>0</v>
      </c>
      <c r="BZ131" s="174" t="e">
        <f>SUM(#REF!,F131,O131,X131,AG131,AP131,AY131,BH131,BQ131)</f>
        <v>#REF!</v>
      </c>
      <c r="CA131" s="174" t="e">
        <f>SUM(#REF!,G131,P131,Y131,AH131,AQ131,AZ131,BI131,BR131)</f>
        <v>#REF!</v>
      </c>
      <c r="CB131" s="174">
        <f t="shared" si="6"/>
        <v>0</v>
      </c>
      <c r="CC131" s="174" t="e">
        <f>SUM(#REF!,I131,R131,AA131,AJ131,AS131,BB131,BK131,BT131)</f>
        <v>#REF!</v>
      </c>
      <c r="CD131" s="174" t="e">
        <f>SUM(#REF!,J131,S131,AB131,AK131,AT131,BC131,BL131,BU131)</f>
        <v>#REF!</v>
      </c>
      <c r="CE131" s="174">
        <f t="shared" si="7"/>
        <v>0</v>
      </c>
      <c r="CF131" s="174">
        <f t="shared" si="10"/>
        <v>0</v>
      </c>
      <c r="CG131" s="174">
        <f t="shared" si="10"/>
        <v>0</v>
      </c>
    </row>
    <row r="132" spans="3:85" x14ac:dyDescent="0.3">
      <c r="C132" s="13" t="str">
        <f t="shared" si="11"/>
        <v>Training Consultant</v>
      </c>
      <c r="D132" s="11" t="s">
        <v>176</v>
      </c>
      <c r="E132" s="124"/>
      <c r="F132" s="125"/>
      <c r="G132" s="126"/>
      <c r="H132" s="124"/>
      <c r="I132" s="125"/>
      <c r="J132" s="126"/>
      <c r="K132" s="124"/>
      <c r="L132" s="125"/>
      <c r="M132" s="126"/>
      <c r="N132" s="124"/>
      <c r="O132" s="125"/>
      <c r="P132" s="126"/>
      <c r="Q132" s="124"/>
      <c r="R132" s="125"/>
      <c r="S132" s="126"/>
      <c r="T132" s="124"/>
      <c r="U132" s="125"/>
      <c r="V132" s="126"/>
      <c r="W132" s="124"/>
      <c r="X132" s="125"/>
      <c r="Y132" s="126"/>
      <c r="Z132" s="124"/>
      <c r="AA132" s="125"/>
      <c r="AB132" s="126"/>
      <c r="AC132" s="124"/>
      <c r="AD132" s="125"/>
      <c r="AE132" s="126"/>
      <c r="AF132" s="124"/>
      <c r="AG132" s="125"/>
      <c r="AH132" s="126"/>
      <c r="AI132" s="124"/>
      <c r="AJ132" s="125"/>
      <c r="AK132" s="126"/>
      <c r="AL132" s="124"/>
      <c r="AM132" s="125"/>
      <c r="AN132" s="126"/>
      <c r="AO132" s="124"/>
      <c r="AP132" s="125"/>
      <c r="AQ132" s="126"/>
      <c r="AR132" s="124"/>
      <c r="AS132" s="125"/>
      <c r="AT132" s="126"/>
      <c r="AU132" s="124"/>
      <c r="AV132" s="125"/>
      <c r="AW132" s="126"/>
      <c r="AX132" s="124"/>
      <c r="AY132" s="125"/>
      <c r="AZ132" s="126"/>
      <c r="BA132" s="124"/>
      <c r="BB132" s="125"/>
      <c r="BC132" s="126"/>
      <c r="BD132" s="124"/>
      <c r="BE132" s="125"/>
      <c r="BF132" s="126"/>
      <c r="BG132" s="124"/>
      <c r="BH132" s="125"/>
      <c r="BI132" s="126"/>
      <c r="BJ132" s="124"/>
      <c r="BK132" s="125"/>
      <c r="BL132" s="126"/>
      <c r="BM132" s="124"/>
      <c r="BN132" s="125"/>
      <c r="BO132" s="126"/>
      <c r="BP132" s="124"/>
      <c r="BQ132" s="125"/>
      <c r="BR132" s="126"/>
      <c r="BS132" s="124"/>
      <c r="BT132" s="125"/>
      <c r="BU132" s="126"/>
      <c r="BV132" s="124"/>
      <c r="BW132" s="125"/>
      <c r="BX132" s="126"/>
      <c r="BY132" s="174">
        <f t="shared" si="9"/>
        <v>0</v>
      </c>
      <c r="BZ132" s="174" t="e">
        <f>SUM(#REF!,F132,O132,X132,AG132,AP132,AY132,BH132,BQ132)</f>
        <v>#REF!</v>
      </c>
      <c r="CA132" s="174" t="e">
        <f>SUM(#REF!,G132,P132,Y132,AH132,AQ132,AZ132,BI132,BR132)</f>
        <v>#REF!</v>
      </c>
      <c r="CB132" s="174">
        <f t="shared" si="6"/>
        <v>0</v>
      </c>
      <c r="CC132" s="174" t="e">
        <f>SUM(#REF!,I132,R132,AA132,AJ132,AS132,BB132,BK132,BT132)</f>
        <v>#REF!</v>
      </c>
      <c r="CD132" s="174" t="e">
        <f>SUM(#REF!,J132,S132,AB132,AK132,AT132,BC132,BL132,BU132)</f>
        <v>#REF!</v>
      </c>
      <c r="CE132" s="174">
        <f t="shared" si="7"/>
        <v>0</v>
      </c>
      <c r="CF132" s="174">
        <f t="shared" si="10"/>
        <v>0</v>
      </c>
      <c r="CG132" s="174">
        <f t="shared" si="10"/>
        <v>0</v>
      </c>
    </row>
    <row r="133" spans="3:85" x14ac:dyDescent="0.3">
      <c r="C133" s="13" t="str">
        <f t="shared" si="11"/>
        <v>Training Consultant</v>
      </c>
      <c r="D133" s="11" t="s">
        <v>115</v>
      </c>
      <c r="E133" s="124"/>
      <c r="F133" s="125"/>
      <c r="G133" s="126"/>
      <c r="H133" s="124"/>
      <c r="I133" s="125"/>
      <c r="J133" s="126"/>
      <c r="K133" s="124"/>
      <c r="L133" s="125"/>
      <c r="M133" s="126"/>
      <c r="N133" s="124"/>
      <c r="O133" s="125"/>
      <c r="P133" s="126"/>
      <c r="Q133" s="124"/>
      <c r="R133" s="125"/>
      <c r="S133" s="126"/>
      <c r="T133" s="124"/>
      <c r="U133" s="125"/>
      <c r="V133" s="126"/>
      <c r="W133" s="124"/>
      <c r="X133" s="125"/>
      <c r="Y133" s="126"/>
      <c r="Z133" s="124"/>
      <c r="AA133" s="125"/>
      <c r="AB133" s="126"/>
      <c r="AC133" s="124"/>
      <c r="AD133" s="125"/>
      <c r="AE133" s="126"/>
      <c r="AF133" s="124"/>
      <c r="AG133" s="125"/>
      <c r="AH133" s="126"/>
      <c r="AI133" s="124"/>
      <c r="AJ133" s="125"/>
      <c r="AK133" s="126"/>
      <c r="AL133" s="124"/>
      <c r="AM133" s="125"/>
      <c r="AN133" s="126"/>
      <c r="AO133" s="124"/>
      <c r="AP133" s="125"/>
      <c r="AQ133" s="126"/>
      <c r="AR133" s="124"/>
      <c r="AS133" s="125"/>
      <c r="AT133" s="126"/>
      <c r="AU133" s="124"/>
      <c r="AV133" s="125"/>
      <c r="AW133" s="126"/>
      <c r="AX133" s="124"/>
      <c r="AY133" s="125"/>
      <c r="AZ133" s="126"/>
      <c r="BA133" s="124"/>
      <c r="BB133" s="125"/>
      <c r="BC133" s="126"/>
      <c r="BD133" s="124"/>
      <c r="BE133" s="125"/>
      <c r="BF133" s="126"/>
      <c r="BG133" s="124"/>
      <c r="BH133" s="125"/>
      <c r="BI133" s="126"/>
      <c r="BJ133" s="124"/>
      <c r="BK133" s="125"/>
      <c r="BL133" s="126"/>
      <c r="BM133" s="124"/>
      <c r="BN133" s="125"/>
      <c r="BO133" s="126"/>
      <c r="BP133" s="124"/>
      <c r="BQ133" s="125"/>
      <c r="BR133" s="126"/>
      <c r="BS133" s="124"/>
      <c r="BT133" s="125"/>
      <c r="BU133" s="126"/>
      <c r="BV133" s="124"/>
      <c r="BW133" s="125"/>
      <c r="BX133" s="126"/>
      <c r="BY133" s="174">
        <f t="shared" si="9"/>
        <v>0</v>
      </c>
      <c r="BZ133" s="174" t="e">
        <f>SUM(#REF!,F133,O133,X133,AG133,AP133,AY133,BH133,BQ133)</f>
        <v>#REF!</v>
      </c>
      <c r="CA133" s="174" t="e">
        <f>SUM(#REF!,G133,P133,Y133,AH133,AQ133,AZ133,BI133,BR133)</f>
        <v>#REF!</v>
      </c>
      <c r="CB133" s="174">
        <f t="shared" si="6"/>
        <v>0</v>
      </c>
      <c r="CC133" s="174" t="e">
        <f>SUM(#REF!,I133,R133,AA133,AJ133,AS133,BB133,BK133,BT133)</f>
        <v>#REF!</v>
      </c>
      <c r="CD133" s="174" t="e">
        <f>SUM(#REF!,J133,S133,AB133,AK133,AT133,BC133,BL133,BU133)</f>
        <v>#REF!</v>
      </c>
      <c r="CE133" s="174">
        <f t="shared" si="7"/>
        <v>0</v>
      </c>
      <c r="CF133" s="174">
        <f t="shared" si="10"/>
        <v>0</v>
      </c>
      <c r="CG133" s="174">
        <f t="shared" si="10"/>
        <v>0</v>
      </c>
    </row>
    <row r="134" spans="3:85" x14ac:dyDescent="0.3">
      <c r="C134" s="13" t="str">
        <f t="shared" si="11"/>
        <v>Training Consultant</v>
      </c>
      <c r="D134" s="11" t="s">
        <v>117</v>
      </c>
      <c r="E134" s="124"/>
      <c r="F134" s="125"/>
      <c r="G134" s="126"/>
      <c r="H134" s="124"/>
      <c r="I134" s="125"/>
      <c r="J134" s="126"/>
      <c r="K134" s="124"/>
      <c r="L134" s="125"/>
      <c r="M134" s="126"/>
      <c r="N134" s="124"/>
      <c r="O134" s="125"/>
      <c r="P134" s="126"/>
      <c r="Q134" s="124"/>
      <c r="R134" s="125"/>
      <c r="S134" s="126"/>
      <c r="T134" s="124"/>
      <c r="U134" s="125"/>
      <c r="V134" s="126"/>
      <c r="W134" s="124"/>
      <c r="X134" s="125"/>
      <c r="Y134" s="126"/>
      <c r="Z134" s="124"/>
      <c r="AA134" s="125"/>
      <c r="AB134" s="126"/>
      <c r="AC134" s="124"/>
      <c r="AD134" s="125"/>
      <c r="AE134" s="126"/>
      <c r="AF134" s="124"/>
      <c r="AG134" s="125"/>
      <c r="AH134" s="126"/>
      <c r="AI134" s="124"/>
      <c r="AJ134" s="125"/>
      <c r="AK134" s="126"/>
      <c r="AL134" s="124"/>
      <c r="AM134" s="125"/>
      <c r="AN134" s="126"/>
      <c r="AO134" s="124"/>
      <c r="AP134" s="125"/>
      <c r="AQ134" s="126"/>
      <c r="AR134" s="124"/>
      <c r="AS134" s="125"/>
      <c r="AT134" s="126"/>
      <c r="AU134" s="124"/>
      <c r="AV134" s="125"/>
      <c r="AW134" s="126"/>
      <c r="AX134" s="124"/>
      <c r="AY134" s="125"/>
      <c r="AZ134" s="126"/>
      <c r="BA134" s="124"/>
      <c r="BB134" s="125"/>
      <c r="BC134" s="126"/>
      <c r="BD134" s="124"/>
      <c r="BE134" s="125"/>
      <c r="BF134" s="126"/>
      <c r="BG134" s="124"/>
      <c r="BH134" s="125"/>
      <c r="BI134" s="126"/>
      <c r="BJ134" s="124"/>
      <c r="BK134" s="125"/>
      <c r="BL134" s="126"/>
      <c r="BM134" s="124"/>
      <c r="BN134" s="125"/>
      <c r="BO134" s="126"/>
      <c r="BP134" s="124"/>
      <c r="BQ134" s="125"/>
      <c r="BR134" s="126"/>
      <c r="BS134" s="124"/>
      <c r="BT134" s="125"/>
      <c r="BU134" s="126"/>
      <c r="BV134" s="124"/>
      <c r="BW134" s="125"/>
      <c r="BX134" s="126"/>
      <c r="BY134" s="174">
        <f t="shared" si="9"/>
        <v>0</v>
      </c>
      <c r="BZ134" s="174" t="e">
        <f>SUM(#REF!,F134,O134,X134,AG134,AP134,AY134,BH134,BQ134)</f>
        <v>#REF!</v>
      </c>
      <c r="CA134" s="174" t="e">
        <f>SUM(#REF!,G134,P134,Y134,AH134,AQ134,AZ134,BI134,BR134)</f>
        <v>#REF!</v>
      </c>
      <c r="CB134" s="174">
        <f t="shared" si="6"/>
        <v>0</v>
      </c>
      <c r="CC134" s="174" t="e">
        <f>SUM(#REF!,I134,R134,AA134,AJ134,AS134,BB134,BK134,BT134)</f>
        <v>#REF!</v>
      </c>
      <c r="CD134" s="174" t="e">
        <f>SUM(#REF!,J134,S134,AB134,AK134,AT134,BC134,BL134,BU134)</f>
        <v>#REF!</v>
      </c>
      <c r="CE134" s="174">
        <f t="shared" si="7"/>
        <v>0</v>
      </c>
      <c r="CF134" s="174">
        <f t="shared" si="10"/>
        <v>0</v>
      </c>
      <c r="CG134" s="174">
        <f t="shared" si="10"/>
        <v>0</v>
      </c>
    </row>
    <row r="135" spans="3:85" x14ac:dyDescent="0.3">
      <c r="C135" s="13" t="str">
        <f t="shared" si="11"/>
        <v>Training Consultant</v>
      </c>
      <c r="D135" s="11" t="s">
        <v>177</v>
      </c>
      <c r="E135" s="124"/>
      <c r="F135" s="125"/>
      <c r="G135" s="126"/>
      <c r="H135" s="124"/>
      <c r="I135" s="125"/>
      <c r="J135" s="126"/>
      <c r="K135" s="124"/>
      <c r="L135" s="125"/>
      <c r="M135" s="126"/>
      <c r="N135" s="124"/>
      <c r="O135" s="125"/>
      <c r="P135" s="126"/>
      <c r="Q135" s="124"/>
      <c r="R135" s="125"/>
      <c r="S135" s="126"/>
      <c r="T135" s="124"/>
      <c r="U135" s="125"/>
      <c r="V135" s="126"/>
      <c r="W135" s="124"/>
      <c r="X135" s="125"/>
      <c r="Y135" s="126"/>
      <c r="Z135" s="124"/>
      <c r="AA135" s="125"/>
      <c r="AB135" s="126"/>
      <c r="AC135" s="124"/>
      <c r="AD135" s="125"/>
      <c r="AE135" s="126"/>
      <c r="AF135" s="124"/>
      <c r="AG135" s="125"/>
      <c r="AH135" s="126"/>
      <c r="AI135" s="124"/>
      <c r="AJ135" s="125"/>
      <c r="AK135" s="126"/>
      <c r="AL135" s="124"/>
      <c r="AM135" s="125"/>
      <c r="AN135" s="126"/>
      <c r="AO135" s="124"/>
      <c r="AP135" s="125"/>
      <c r="AQ135" s="126"/>
      <c r="AR135" s="124"/>
      <c r="AS135" s="125"/>
      <c r="AT135" s="126"/>
      <c r="AU135" s="124"/>
      <c r="AV135" s="125"/>
      <c r="AW135" s="126"/>
      <c r="AX135" s="124"/>
      <c r="AY135" s="125"/>
      <c r="AZ135" s="126"/>
      <c r="BA135" s="124"/>
      <c r="BB135" s="125"/>
      <c r="BC135" s="126"/>
      <c r="BD135" s="124"/>
      <c r="BE135" s="125"/>
      <c r="BF135" s="126"/>
      <c r="BG135" s="124"/>
      <c r="BH135" s="125"/>
      <c r="BI135" s="126"/>
      <c r="BJ135" s="124"/>
      <c r="BK135" s="125"/>
      <c r="BL135" s="126"/>
      <c r="BM135" s="124"/>
      <c r="BN135" s="125"/>
      <c r="BO135" s="126"/>
      <c r="BP135" s="124"/>
      <c r="BQ135" s="125"/>
      <c r="BR135" s="126"/>
      <c r="BS135" s="124"/>
      <c r="BT135" s="125"/>
      <c r="BU135" s="126"/>
      <c r="BV135" s="124"/>
      <c r="BW135" s="125"/>
      <c r="BX135" s="126"/>
      <c r="BY135" s="174">
        <f t="shared" si="9"/>
        <v>0</v>
      </c>
      <c r="BZ135" s="174" t="e">
        <f>SUM(#REF!,F135,O135,X135,AG135,AP135,AY135,BH135,BQ135)</f>
        <v>#REF!</v>
      </c>
      <c r="CA135" s="174" t="e">
        <f>SUM(#REF!,G135,P135,Y135,AH135,AQ135,AZ135,BI135,BR135)</f>
        <v>#REF!</v>
      </c>
      <c r="CB135" s="174">
        <f t="shared" si="6"/>
        <v>0</v>
      </c>
      <c r="CC135" s="174" t="e">
        <f>SUM(#REF!,I135,R135,AA135,AJ135,AS135,BB135,BK135,BT135)</f>
        <v>#REF!</v>
      </c>
      <c r="CD135" s="174" t="e">
        <f>SUM(#REF!,J135,S135,AB135,AK135,AT135,BC135,BL135,BU135)</f>
        <v>#REF!</v>
      </c>
      <c r="CE135" s="174">
        <f t="shared" si="7"/>
        <v>0</v>
      </c>
      <c r="CF135" s="174">
        <f t="shared" si="10"/>
        <v>0</v>
      </c>
      <c r="CG135" s="174">
        <f t="shared" si="10"/>
        <v>0</v>
      </c>
    </row>
    <row r="136" spans="3:85" ht="16.2" thickBot="1" x14ac:dyDescent="0.35">
      <c r="C136" s="16" t="str">
        <f t="shared" si="11"/>
        <v>Training Consultant</v>
      </c>
      <c r="D136" s="17" t="s">
        <v>116</v>
      </c>
      <c r="E136" s="150"/>
      <c r="F136" s="151"/>
      <c r="G136" s="152"/>
      <c r="H136" s="150"/>
      <c r="I136" s="151"/>
      <c r="J136" s="152"/>
      <c r="K136" s="150"/>
      <c r="L136" s="151"/>
      <c r="M136" s="152"/>
      <c r="N136" s="150"/>
      <c r="O136" s="151"/>
      <c r="P136" s="152"/>
      <c r="Q136" s="150"/>
      <c r="R136" s="151"/>
      <c r="S136" s="152"/>
      <c r="T136" s="150"/>
      <c r="U136" s="151"/>
      <c r="V136" s="152"/>
      <c r="W136" s="150"/>
      <c r="X136" s="151"/>
      <c r="Y136" s="152"/>
      <c r="Z136" s="150"/>
      <c r="AA136" s="151"/>
      <c r="AB136" s="152"/>
      <c r="AC136" s="150"/>
      <c r="AD136" s="151"/>
      <c r="AE136" s="152"/>
      <c r="AF136" s="150"/>
      <c r="AG136" s="151"/>
      <c r="AH136" s="152"/>
      <c r="AI136" s="150"/>
      <c r="AJ136" s="151"/>
      <c r="AK136" s="152"/>
      <c r="AL136" s="150"/>
      <c r="AM136" s="151"/>
      <c r="AN136" s="152"/>
      <c r="AO136" s="150"/>
      <c r="AP136" s="151"/>
      <c r="AQ136" s="152"/>
      <c r="AR136" s="150"/>
      <c r="AS136" s="151"/>
      <c r="AT136" s="152"/>
      <c r="AU136" s="150"/>
      <c r="AV136" s="151"/>
      <c r="AW136" s="152"/>
      <c r="AX136" s="150"/>
      <c r="AY136" s="151"/>
      <c r="AZ136" s="152"/>
      <c r="BA136" s="150"/>
      <c r="BB136" s="151"/>
      <c r="BC136" s="152"/>
      <c r="BD136" s="150"/>
      <c r="BE136" s="151"/>
      <c r="BF136" s="152"/>
      <c r="BG136" s="150"/>
      <c r="BH136" s="151"/>
      <c r="BI136" s="152"/>
      <c r="BJ136" s="150"/>
      <c r="BK136" s="151"/>
      <c r="BL136" s="152"/>
      <c r="BM136" s="150"/>
      <c r="BN136" s="151"/>
      <c r="BO136" s="152"/>
      <c r="BP136" s="150"/>
      <c r="BQ136" s="151"/>
      <c r="BR136" s="152"/>
      <c r="BS136" s="150"/>
      <c r="BT136" s="151"/>
      <c r="BU136" s="152"/>
      <c r="BV136" s="150"/>
      <c r="BW136" s="151"/>
      <c r="BX136" s="152"/>
      <c r="BY136" s="175">
        <f t="shared" si="9"/>
        <v>0</v>
      </c>
      <c r="BZ136" s="175" t="e">
        <f>SUM(#REF!,F136,O136,X136,AG136,AP136,AY136,BH136,BQ136)</f>
        <v>#REF!</v>
      </c>
      <c r="CA136" s="175" t="e">
        <f>SUM(#REF!,G136,P136,Y136,AH136,AQ136,AZ136,BI136,BR136)</f>
        <v>#REF!</v>
      </c>
      <c r="CB136" s="175">
        <f t="shared" si="6"/>
        <v>0</v>
      </c>
      <c r="CC136" s="175" t="e">
        <f>SUM(#REF!,I136,R136,AA136,AJ136,AS136,BB136,BK136,BT136)</f>
        <v>#REF!</v>
      </c>
      <c r="CD136" s="175" t="e">
        <f>SUM(#REF!,J136,S136,AB136,AK136,AT136,BC136,BL136,BU136)</f>
        <v>#REF!</v>
      </c>
      <c r="CE136" s="175">
        <f t="shared" si="7"/>
        <v>0</v>
      </c>
      <c r="CF136" s="175">
        <f t="shared" si="10"/>
        <v>0</v>
      </c>
      <c r="CG136" s="175">
        <f t="shared" si="10"/>
        <v>0</v>
      </c>
    </row>
    <row r="137" spans="3:85" x14ac:dyDescent="0.3">
      <c r="C137" s="14" t="str">
        <f>'Short Term Rates'!C29</f>
        <v>User Experience Specialist</v>
      </c>
      <c r="D137" s="15" t="s">
        <v>174</v>
      </c>
      <c r="E137" s="124"/>
      <c r="F137" s="125"/>
      <c r="G137" s="126"/>
      <c r="H137" s="124"/>
      <c r="I137" s="125"/>
      <c r="J137" s="126"/>
      <c r="K137" s="124"/>
      <c r="L137" s="125"/>
      <c r="M137" s="126"/>
      <c r="N137" s="124"/>
      <c r="O137" s="125"/>
      <c r="P137" s="126"/>
      <c r="Q137" s="124"/>
      <c r="R137" s="125"/>
      <c r="S137" s="126"/>
      <c r="T137" s="124"/>
      <c r="U137" s="125"/>
      <c r="V137" s="126"/>
      <c r="W137" s="124"/>
      <c r="X137" s="125"/>
      <c r="Y137" s="126"/>
      <c r="Z137" s="124"/>
      <c r="AA137" s="125"/>
      <c r="AB137" s="126"/>
      <c r="AC137" s="124"/>
      <c r="AD137" s="125"/>
      <c r="AE137" s="126"/>
      <c r="AF137" s="124"/>
      <c r="AG137" s="125"/>
      <c r="AH137" s="126"/>
      <c r="AI137" s="124"/>
      <c r="AJ137" s="125"/>
      <c r="AK137" s="126"/>
      <c r="AL137" s="124"/>
      <c r="AM137" s="125"/>
      <c r="AN137" s="126"/>
      <c r="AO137" s="124"/>
      <c r="AP137" s="125"/>
      <c r="AQ137" s="126"/>
      <c r="AR137" s="124"/>
      <c r="AS137" s="125"/>
      <c r="AT137" s="126"/>
      <c r="AU137" s="124"/>
      <c r="AV137" s="125"/>
      <c r="AW137" s="126"/>
      <c r="AX137" s="124"/>
      <c r="AY137" s="125"/>
      <c r="AZ137" s="126"/>
      <c r="BA137" s="124"/>
      <c r="BB137" s="125"/>
      <c r="BC137" s="126"/>
      <c r="BD137" s="124"/>
      <c r="BE137" s="125"/>
      <c r="BF137" s="126"/>
      <c r="BG137" s="124"/>
      <c r="BH137" s="125"/>
      <c r="BI137" s="126"/>
      <c r="BJ137" s="124"/>
      <c r="BK137" s="125"/>
      <c r="BL137" s="126"/>
      <c r="BM137" s="124"/>
      <c r="BN137" s="125"/>
      <c r="BO137" s="126"/>
      <c r="BP137" s="124"/>
      <c r="BQ137" s="125"/>
      <c r="BR137" s="126"/>
      <c r="BS137" s="124"/>
      <c r="BT137" s="125"/>
      <c r="BU137" s="126"/>
      <c r="BV137" s="124"/>
      <c r="BW137" s="125"/>
      <c r="BX137" s="126"/>
      <c r="BY137" s="176">
        <f t="shared" si="9"/>
        <v>0</v>
      </c>
      <c r="BZ137" s="176" t="e">
        <f>SUM(#REF!,F137,O137,X137,AG137,AP137,AY137,BH137,BQ137)</f>
        <v>#REF!</v>
      </c>
      <c r="CA137" s="176" t="e">
        <f>SUM(#REF!,G137,P137,Y137,AH137,AQ137,AZ137,BI137,BR137)</f>
        <v>#REF!</v>
      </c>
      <c r="CB137" s="176">
        <f t="shared" si="6"/>
        <v>0</v>
      </c>
      <c r="CC137" s="176" t="e">
        <f>SUM(#REF!,I137,R137,AA137,AJ137,AS137,BB137,BK137,BT137)</f>
        <v>#REF!</v>
      </c>
      <c r="CD137" s="176" t="e">
        <f>SUM(#REF!,J137,S137,AB137,AK137,AT137,BC137,BL137,BU137)</f>
        <v>#REF!</v>
      </c>
      <c r="CE137" s="176">
        <f t="shared" si="7"/>
        <v>0</v>
      </c>
      <c r="CF137" s="176">
        <f t="shared" si="10"/>
        <v>0</v>
      </c>
      <c r="CG137" s="176">
        <f t="shared" si="10"/>
        <v>0</v>
      </c>
    </row>
    <row r="138" spans="3:85" x14ac:dyDescent="0.3">
      <c r="C138" s="13" t="str">
        <f t="shared" si="11"/>
        <v>User Experience Specialist</v>
      </c>
      <c r="D138" s="11" t="s">
        <v>175</v>
      </c>
      <c r="E138" s="124"/>
      <c r="F138" s="125"/>
      <c r="G138" s="126"/>
      <c r="H138" s="124"/>
      <c r="I138" s="125"/>
      <c r="J138" s="126"/>
      <c r="K138" s="124"/>
      <c r="L138" s="125"/>
      <c r="M138" s="126"/>
      <c r="N138" s="124"/>
      <c r="O138" s="125"/>
      <c r="P138" s="126"/>
      <c r="Q138" s="124"/>
      <c r="R138" s="125"/>
      <c r="S138" s="126"/>
      <c r="T138" s="124"/>
      <c r="U138" s="125"/>
      <c r="V138" s="126"/>
      <c r="W138" s="124"/>
      <c r="X138" s="125"/>
      <c r="Y138" s="126"/>
      <c r="Z138" s="124"/>
      <c r="AA138" s="125"/>
      <c r="AB138" s="126"/>
      <c r="AC138" s="124"/>
      <c r="AD138" s="125"/>
      <c r="AE138" s="126"/>
      <c r="AF138" s="124"/>
      <c r="AG138" s="125"/>
      <c r="AH138" s="126"/>
      <c r="AI138" s="124"/>
      <c r="AJ138" s="125"/>
      <c r="AK138" s="126"/>
      <c r="AL138" s="124"/>
      <c r="AM138" s="125"/>
      <c r="AN138" s="126"/>
      <c r="AO138" s="124"/>
      <c r="AP138" s="125"/>
      <c r="AQ138" s="126"/>
      <c r="AR138" s="124"/>
      <c r="AS138" s="125"/>
      <c r="AT138" s="126"/>
      <c r="AU138" s="124"/>
      <c r="AV138" s="125"/>
      <c r="AW138" s="126"/>
      <c r="AX138" s="124"/>
      <c r="AY138" s="125"/>
      <c r="AZ138" s="126"/>
      <c r="BA138" s="124"/>
      <c r="BB138" s="125"/>
      <c r="BC138" s="126"/>
      <c r="BD138" s="124"/>
      <c r="BE138" s="125"/>
      <c r="BF138" s="126"/>
      <c r="BG138" s="124"/>
      <c r="BH138" s="125"/>
      <c r="BI138" s="126"/>
      <c r="BJ138" s="124"/>
      <c r="BK138" s="125"/>
      <c r="BL138" s="126"/>
      <c r="BM138" s="124"/>
      <c r="BN138" s="125"/>
      <c r="BO138" s="126"/>
      <c r="BP138" s="124"/>
      <c r="BQ138" s="125"/>
      <c r="BR138" s="126"/>
      <c r="BS138" s="124"/>
      <c r="BT138" s="125"/>
      <c r="BU138" s="126"/>
      <c r="BV138" s="124"/>
      <c r="BW138" s="125"/>
      <c r="BX138" s="126"/>
      <c r="BY138" s="174">
        <f t="shared" si="9"/>
        <v>0</v>
      </c>
      <c r="BZ138" s="174" t="e">
        <f>SUM(#REF!,F138,O138,X138,AG138,AP138,AY138,BH138,BQ138)</f>
        <v>#REF!</v>
      </c>
      <c r="CA138" s="174" t="e">
        <f>SUM(#REF!,G138,P138,Y138,AH138,AQ138,AZ138,BI138,BR138)</f>
        <v>#REF!</v>
      </c>
      <c r="CB138" s="174">
        <f t="shared" si="6"/>
        <v>0</v>
      </c>
      <c r="CC138" s="174" t="e">
        <f>SUM(#REF!,I138,R138,AA138,AJ138,AS138,BB138,BK138,BT138)</f>
        <v>#REF!</v>
      </c>
      <c r="CD138" s="174" t="e">
        <f>SUM(#REF!,J138,S138,AB138,AK138,AT138,BC138,BL138,BU138)</f>
        <v>#REF!</v>
      </c>
      <c r="CE138" s="174">
        <f t="shared" si="7"/>
        <v>0</v>
      </c>
      <c r="CF138" s="174">
        <f t="shared" si="10"/>
        <v>0</v>
      </c>
      <c r="CG138" s="174">
        <f t="shared" si="10"/>
        <v>0</v>
      </c>
    </row>
    <row r="139" spans="3:85" x14ac:dyDescent="0.3">
      <c r="C139" s="13" t="str">
        <f t="shared" si="11"/>
        <v>User Experience Specialist</v>
      </c>
      <c r="D139" s="11" t="s">
        <v>176</v>
      </c>
      <c r="E139" s="124"/>
      <c r="F139" s="125"/>
      <c r="G139" s="126"/>
      <c r="H139" s="124"/>
      <c r="I139" s="125"/>
      <c r="J139" s="126"/>
      <c r="K139" s="124"/>
      <c r="L139" s="125"/>
      <c r="M139" s="126"/>
      <c r="N139" s="124"/>
      <c r="O139" s="125"/>
      <c r="P139" s="126"/>
      <c r="Q139" s="124"/>
      <c r="R139" s="125"/>
      <c r="S139" s="126"/>
      <c r="T139" s="124"/>
      <c r="U139" s="125"/>
      <c r="V139" s="126"/>
      <c r="W139" s="124"/>
      <c r="X139" s="125"/>
      <c r="Y139" s="126"/>
      <c r="Z139" s="124"/>
      <c r="AA139" s="125"/>
      <c r="AB139" s="126"/>
      <c r="AC139" s="124"/>
      <c r="AD139" s="125"/>
      <c r="AE139" s="126"/>
      <c r="AF139" s="124"/>
      <c r="AG139" s="125"/>
      <c r="AH139" s="126"/>
      <c r="AI139" s="124"/>
      <c r="AJ139" s="125"/>
      <c r="AK139" s="126"/>
      <c r="AL139" s="124"/>
      <c r="AM139" s="125"/>
      <c r="AN139" s="126"/>
      <c r="AO139" s="124"/>
      <c r="AP139" s="125"/>
      <c r="AQ139" s="126"/>
      <c r="AR139" s="124"/>
      <c r="AS139" s="125"/>
      <c r="AT139" s="126"/>
      <c r="AU139" s="124"/>
      <c r="AV139" s="125"/>
      <c r="AW139" s="126"/>
      <c r="AX139" s="124"/>
      <c r="AY139" s="125"/>
      <c r="AZ139" s="126"/>
      <c r="BA139" s="124"/>
      <c r="BB139" s="125"/>
      <c r="BC139" s="126"/>
      <c r="BD139" s="124"/>
      <c r="BE139" s="125"/>
      <c r="BF139" s="126"/>
      <c r="BG139" s="124"/>
      <c r="BH139" s="125"/>
      <c r="BI139" s="126"/>
      <c r="BJ139" s="124"/>
      <c r="BK139" s="125"/>
      <c r="BL139" s="126"/>
      <c r="BM139" s="124"/>
      <c r="BN139" s="125"/>
      <c r="BO139" s="126"/>
      <c r="BP139" s="124"/>
      <c r="BQ139" s="125"/>
      <c r="BR139" s="126"/>
      <c r="BS139" s="124"/>
      <c r="BT139" s="125"/>
      <c r="BU139" s="126"/>
      <c r="BV139" s="124"/>
      <c r="BW139" s="125"/>
      <c r="BX139" s="126"/>
      <c r="BY139" s="174">
        <f t="shared" si="9"/>
        <v>0</v>
      </c>
      <c r="BZ139" s="174" t="e">
        <f>SUM(#REF!,F139,O139,X139,AG139,AP139,AY139,BH139,BQ139)</f>
        <v>#REF!</v>
      </c>
      <c r="CA139" s="174" t="e">
        <f>SUM(#REF!,G139,P139,Y139,AH139,AQ139,AZ139,BI139,BR139)</f>
        <v>#REF!</v>
      </c>
      <c r="CB139" s="174">
        <f t="shared" si="6"/>
        <v>0</v>
      </c>
      <c r="CC139" s="174" t="e">
        <f>SUM(#REF!,I139,R139,AA139,AJ139,AS139,BB139,BK139,BT139)</f>
        <v>#REF!</v>
      </c>
      <c r="CD139" s="174" t="e">
        <f>SUM(#REF!,J139,S139,AB139,AK139,AT139,BC139,BL139,BU139)</f>
        <v>#REF!</v>
      </c>
      <c r="CE139" s="174">
        <f t="shared" si="7"/>
        <v>0</v>
      </c>
      <c r="CF139" s="174">
        <f t="shared" si="10"/>
        <v>0</v>
      </c>
      <c r="CG139" s="174">
        <f t="shared" si="10"/>
        <v>0</v>
      </c>
    </row>
    <row r="140" spans="3:85" x14ac:dyDescent="0.3">
      <c r="C140" s="13" t="str">
        <f t="shared" si="11"/>
        <v>User Experience Specialist</v>
      </c>
      <c r="D140" s="11" t="s">
        <v>115</v>
      </c>
      <c r="E140" s="124"/>
      <c r="F140" s="125"/>
      <c r="G140" s="126"/>
      <c r="H140" s="124"/>
      <c r="I140" s="125"/>
      <c r="J140" s="126"/>
      <c r="K140" s="124"/>
      <c r="L140" s="125"/>
      <c r="M140" s="126"/>
      <c r="N140" s="124"/>
      <c r="O140" s="125"/>
      <c r="P140" s="126"/>
      <c r="Q140" s="124"/>
      <c r="R140" s="125"/>
      <c r="S140" s="126"/>
      <c r="T140" s="124"/>
      <c r="U140" s="125"/>
      <c r="V140" s="126"/>
      <c r="W140" s="124"/>
      <c r="X140" s="125"/>
      <c r="Y140" s="126"/>
      <c r="Z140" s="124"/>
      <c r="AA140" s="125"/>
      <c r="AB140" s="126"/>
      <c r="AC140" s="124"/>
      <c r="AD140" s="125"/>
      <c r="AE140" s="126"/>
      <c r="AF140" s="124"/>
      <c r="AG140" s="125"/>
      <c r="AH140" s="126"/>
      <c r="AI140" s="124"/>
      <c r="AJ140" s="125"/>
      <c r="AK140" s="126"/>
      <c r="AL140" s="124"/>
      <c r="AM140" s="125"/>
      <c r="AN140" s="126"/>
      <c r="AO140" s="124"/>
      <c r="AP140" s="125"/>
      <c r="AQ140" s="126"/>
      <c r="AR140" s="124"/>
      <c r="AS140" s="125"/>
      <c r="AT140" s="126"/>
      <c r="AU140" s="124"/>
      <c r="AV140" s="125"/>
      <c r="AW140" s="126"/>
      <c r="AX140" s="124"/>
      <c r="AY140" s="125"/>
      <c r="AZ140" s="126"/>
      <c r="BA140" s="124"/>
      <c r="BB140" s="125"/>
      <c r="BC140" s="126"/>
      <c r="BD140" s="124"/>
      <c r="BE140" s="125"/>
      <c r="BF140" s="126"/>
      <c r="BG140" s="124"/>
      <c r="BH140" s="125"/>
      <c r="BI140" s="126"/>
      <c r="BJ140" s="124"/>
      <c r="BK140" s="125"/>
      <c r="BL140" s="126"/>
      <c r="BM140" s="124"/>
      <c r="BN140" s="125"/>
      <c r="BO140" s="126"/>
      <c r="BP140" s="124"/>
      <c r="BQ140" s="125"/>
      <c r="BR140" s="126"/>
      <c r="BS140" s="124"/>
      <c r="BT140" s="125"/>
      <c r="BU140" s="126"/>
      <c r="BV140" s="124"/>
      <c r="BW140" s="125"/>
      <c r="BX140" s="126"/>
      <c r="BY140" s="174">
        <f t="shared" si="9"/>
        <v>0</v>
      </c>
      <c r="BZ140" s="174" t="e">
        <f>SUM(#REF!,F140,O140,X140,AG140,AP140,AY140,BH140,BQ140)</f>
        <v>#REF!</v>
      </c>
      <c r="CA140" s="174" t="e">
        <f>SUM(#REF!,G140,P140,Y140,AH140,AQ140,AZ140,BI140,BR140)</f>
        <v>#REF!</v>
      </c>
      <c r="CB140" s="174">
        <f t="shared" ref="CB140:CB143" si="12">SUMIF($E$9:$BX$9,CB$9, $E140:$BX140)</f>
        <v>0</v>
      </c>
      <c r="CC140" s="174" t="e">
        <f>SUM(#REF!,I140,R140,AA140,AJ140,AS140,BB140,BK140,BT140)</f>
        <v>#REF!</v>
      </c>
      <c r="CD140" s="174" t="e">
        <f>SUM(#REF!,J140,S140,AB140,AK140,AT140,BC140,BL140,BU140)</f>
        <v>#REF!</v>
      </c>
      <c r="CE140" s="174">
        <f t="shared" ref="CE140:CE143" si="13">SUMIF($E$9:$BX$9,CE$9, $E140:$BX140)</f>
        <v>0</v>
      </c>
      <c r="CF140" s="174">
        <f t="shared" si="10"/>
        <v>0</v>
      </c>
      <c r="CG140" s="174">
        <f t="shared" si="10"/>
        <v>0</v>
      </c>
    </row>
    <row r="141" spans="3:85" x14ac:dyDescent="0.3">
      <c r="C141" s="13" t="str">
        <f t="shared" si="11"/>
        <v>User Experience Specialist</v>
      </c>
      <c r="D141" s="11" t="s">
        <v>117</v>
      </c>
      <c r="E141" s="124"/>
      <c r="F141" s="125"/>
      <c r="G141" s="126"/>
      <c r="H141" s="124"/>
      <c r="I141" s="125"/>
      <c r="J141" s="126"/>
      <c r="K141" s="124"/>
      <c r="L141" s="125"/>
      <c r="M141" s="126"/>
      <c r="N141" s="124"/>
      <c r="O141" s="125"/>
      <c r="P141" s="126"/>
      <c r="Q141" s="124"/>
      <c r="R141" s="125"/>
      <c r="S141" s="126"/>
      <c r="T141" s="124"/>
      <c r="U141" s="125"/>
      <c r="V141" s="126"/>
      <c r="W141" s="124"/>
      <c r="X141" s="125"/>
      <c r="Y141" s="126"/>
      <c r="Z141" s="124"/>
      <c r="AA141" s="125"/>
      <c r="AB141" s="126"/>
      <c r="AC141" s="124"/>
      <c r="AD141" s="125"/>
      <c r="AE141" s="126"/>
      <c r="AF141" s="124"/>
      <c r="AG141" s="125"/>
      <c r="AH141" s="126"/>
      <c r="AI141" s="124"/>
      <c r="AJ141" s="125"/>
      <c r="AK141" s="126"/>
      <c r="AL141" s="124"/>
      <c r="AM141" s="125"/>
      <c r="AN141" s="126"/>
      <c r="AO141" s="124"/>
      <c r="AP141" s="125"/>
      <c r="AQ141" s="126"/>
      <c r="AR141" s="124"/>
      <c r="AS141" s="125"/>
      <c r="AT141" s="126"/>
      <c r="AU141" s="124"/>
      <c r="AV141" s="125"/>
      <c r="AW141" s="126"/>
      <c r="AX141" s="124"/>
      <c r="AY141" s="125"/>
      <c r="AZ141" s="126"/>
      <c r="BA141" s="124"/>
      <c r="BB141" s="125"/>
      <c r="BC141" s="126"/>
      <c r="BD141" s="124"/>
      <c r="BE141" s="125"/>
      <c r="BF141" s="126"/>
      <c r="BG141" s="124"/>
      <c r="BH141" s="125"/>
      <c r="BI141" s="126"/>
      <c r="BJ141" s="124"/>
      <c r="BK141" s="125"/>
      <c r="BL141" s="126"/>
      <c r="BM141" s="124"/>
      <c r="BN141" s="125"/>
      <c r="BO141" s="126"/>
      <c r="BP141" s="124"/>
      <c r="BQ141" s="125"/>
      <c r="BR141" s="126"/>
      <c r="BS141" s="124"/>
      <c r="BT141" s="125"/>
      <c r="BU141" s="126"/>
      <c r="BV141" s="124"/>
      <c r="BW141" s="125"/>
      <c r="BX141" s="126"/>
      <c r="BY141" s="174">
        <f t="shared" ref="BY141:BY143" si="14">SUMIF($E$9:$BX$9,BY$9, $E141:$BX141)</f>
        <v>0</v>
      </c>
      <c r="BZ141" s="174" t="e">
        <f>SUM(#REF!,F141,O141,X141,AG141,AP141,AY141,BH141,BQ141)</f>
        <v>#REF!</v>
      </c>
      <c r="CA141" s="174" t="e">
        <f>SUM(#REF!,G141,P141,Y141,AH141,AQ141,AZ141,BI141,BR141)</f>
        <v>#REF!</v>
      </c>
      <c r="CB141" s="174">
        <f t="shared" si="12"/>
        <v>0</v>
      </c>
      <c r="CC141" s="174" t="e">
        <f>SUM(#REF!,I141,R141,AA141,AJ141,AS141,BB141,BK141,BT141)</f>
        <v>#REF!</v>
      </c>
      <c r="CD141" s="174" t="e">
        <f>SUM(#REF!,J141,S141,AB141,AK141,AT141,BC141,BL141,BU141)</f>
        <v>#REF!</v>
      </c>
      <c r="CE141" s="174">
        <f t="shared" si="13"/>
        <v>0</v>
      </c>
      <c r="CF141" s="174">
        <f t="shared" si="10"/>
        <v>0</v>
      </c>
      <c r="CG141" s="174">
        <f t="shared" si="10"/>
        <v>0</v>
      </c>
    </row>
    <row r="142" spans="3:85" x14ac:dyDescent="0.3">
      <c r="C142" s="13" t="str">
        <f t="shared" si="11"/>
        <v>User Experience Specialist</v>
      </c>
      <c r="D142" s="11" t="s">
        <v>177</v>
      </c>
      <c r="E142" s="124"/>
      <c r="F142" s="125"/>
      <c r="G142" s="126"/>
      <c r="H142" s="124"/>
      <c r="I142" s="125"/>
      <c r="J142" s="126"/>
      <c r="K142" s="124"/>
      <c r="L142" s="125"/>
      <c r="M142" s="126"/>
      <c r="N142" s="124"/>
      <c r="O142" s="125"/>
      <c r="P142" s="126"/>
      <c r="Q142" s="124"/>
      <c r="R142" s="125"/>
      <c r="S142" s="126"/>
      <c r="T142" s="124"/>
      <c r="U142" s="125"/>
      <c r="V142" s="126"/>
      <c r="W142" s="124"/>
      <c r="X142" s="125"/>
      <c r="Y142" s="126"/>
      <c r="Z142" s="124"/>
      <c r="AA142" s="125"/>
      <c r="AB142" s="126"/>
      <c r="AC142" s="124"/>
      <c r="AD142" s="125"/>
      <c r="AE142" s="126"/>
      <c r="AF142" s="124"/>
      <c r="AG142" s="125"/>
      <c r="AH142" s="126"/>
      <c r="AI142" s="124"/>
      <c r="AJ142" s="125"/>
      <c r="AK142" s="126"/>
      <c r="AL142" s="124"/>
      <c r="AM142" s="125"/>
      <c r="AN142" s="126"/>
      <c r="AO142" s="124"/>
      <c r="AP142" s="125"/>
      <c r="AQ142" s="126"/>
      <c r="AR142" s="124"/>
      <c r="AS142" s="125"/>
      <c r="AT142" s="126"/>
      <c r="AU142" s="124"/>
      <c r="AV142" s="125"/>
      <c r="AW142" s="126"/>
      <c r="AX142" s="124"/>
      <c r="AY142" s="125"/>
      <c r="AZ142" s="126"/>
      <c r="BA142" s="124"/>
      <c r="BB142" s="125"/>
      <c r="BC142" s="126"/>
      <c r="BD142" s="124"/>
      <c r="BE142" s="125"/>
      <c r="BF142" s="126"/>
      <c r="BG142" s="124"/>
      <c r="BH142" s="125"/>
      <c r="BI142" s="126"/>
      <c r="BJ142" s="124"/>
      <c r="BK142" s="125"/>
      <c r="BL142" s="126"/>
      <c r="BM142" s="124"/>
      <c r="BN142" s="125"/>
      <c r="BO142" s="126"/>
      <c r="BP142" s="124"/>
      <c r="BQ142" s="125"/>
      <c r="BR142" s="126"/>
      <c r="BS142" s="124"/>
      <c r="BT142" s="125"/>
      <c r="BU142" s="126"/>
      <c r="BV142" s="124"/>
      <c r="BW142" s="125"/>
      <c r="BX142" s="126"/>
      <c r="BY142" s="174">
        <f t="shared" si="14"/>
        <v>0</v>
      </c>
      <c r="BZ142" s="174" t="e">
        <f>SUM(#REF!,F142,O142,X142,AG142,AP142,AY142,BH142,BQ142)</f>
        <v>#REF!</v>
      </c>
      <c r="CA142" s="174" t="e">
        <f>SUM(#REF!,G142,P142,Y142,AH142,AQ142,AZ142,BI142,BR142)</f>
        <v>#REF!</v>
      </c>
      <c r="CB142" s="174">
        <f t="shared" si="12"/>
        <v>0</v>
      </c>
      <c r="CC142" s="174" t="e">
        <f>SUM(#REF!,I142,R142,AA142,AJ142,AS142,BB142,BK142,BT142)</f>
        <v>#REF!</v>
      </c>
      <c r="CD142" s="174" t="e">
        <f>SUM(#REF!,J142,S142,AB142,AK142,AT142,BC142,BL142,BU142)</f>
        <v>#REF!</v>
      </c>
      <c r="CE142" s="174">
        <f t="shared" si="13"/>
        <v>0</v>
      </c>
      <c r="CF142" s="174">
        <f t="shared" si="10"/>
        <v>0</v>
      </c>
      <c r="CG142" s="174">
        <f t="shared" si="10"/>
        <v>0</v>
      </c>
    </row>
    <row r="143" spans="3:85" ht="16.2" thickBot="1" x14ac:dyDescent="0.35">
      <c r="C143" s="16" t="str">
        <f t="shared" si="11"/>
        <v>User Experience Specialist</v>
      </c>
      <c r="D143" s="17" t="s">
        <v>116</v>
      </c>
      <c r="E143" s="150"/>
      <c r="F143" s="151"/>
      <c r="G143" s="152"/>
      <c r="H143" s="150"/>
      <c r="I143" s="151"/>
      <c r="J143" s="152"/>
      <c r="K143" s="150"/>
      <c r="L143" s="151"/>
      <c r="M143" s="152"/>
      <c r="N143" s="150"/>
      <c r="O143" s="151"/>
      <c r="P143" s="152"/>
      <c r="Q143" s="150"/>
      <c r="R143" s="151"/>
      <c r="S143" s="152"/>
      <c r="T143" s="150"/>
      <c r="U143" s="151"/>
      <c r="V143" s="152"/>
      <c r="W143" s="150"/>
      <c r="X143" s="151"/>
      <c r="Y143" s="152"/>
      <c r="Z143" s="150"/>
      <c r="AA143" s="151"/>
      <c r="AB143" s="152"/>
      <c r="AC143" s="150"/>
      <c r="AD143" s="151"/>
      <c r="AE143" s="152"/>
      <c r="AF143" s="150"/>
      <c r="AG143" s="151"/>
      <c r="AH143" s="152"/>
      <c r="AI143" s="150"/>
      <c r="AJ143" s="151"/>
      <c r="AK143" s="152"/>
      <c r="AL143" s="150"/>
      <c r="AM143" s="151"/>
      <c r="AN143" s="152"/>
      <c r="AO143" s="150"/>
      <c r="AP143" s="151"/>
      <c r="AQ143" s="152"/>
      <c r="AR143" s="150"/>
      <c r="AS143" s="151"/>
      <c r="AT143" s="152"/>
      <c r="AU143" s="150"/>
      <c r="AV143" s="151"/>
      <c r="AW143" s="152"/>
      <c r="AX143" s="150"/>
      <c r="AY143" s="151"/>
      <c r="AZ143" s="152"/>
      <c r="BA143" s="150"/>
      <c r="BB143" s="151"/>
      <c r="BC143" s="152"/>
      <c r="BD143" s="150"/>
      <c r="BE143" s="151"/>
      <c r="BF143" s="152"/>
      <c r="BG143" s="150"/>
      <c r="BH143" s="151"/>
      <c r="BI143" s="152"/>
      <c r="BJ143" s="150"/>
      <c r="BK143" s="151"/>
      <c r="BL143" s="152"/>
      <c r="BM143" s="150"/>
      <c r="BN143" s="151"/>
      <c r="BO143" s="152"/>
      <c r="BP143" s="150"/>
      <c r="BQ143" s="151"/>
      <c r="BR143" s="152"/>
      <c r="BS143" s="150"/>
      <c r="BT143" s="151"/>
      <c r="BU143" s="152"/>
      <c r="BV143" s="150"/>
      <c r="BW143" s="151"/>
      <c r="BX143" s="152"/>
      <c r="BY143" s="175">
        <f t="shared" si="14"/>
        <v>0</v>
      </c>
      <c r="BZ143" s="175" t="e">
        <f>SUM(#REF!,F143,O143,X143,AG143,AP143,AY143,BH143,BQ143)</f>
        <v>#REF!</v>
      </c>
      <c r="CA143" s="175" t="e">
        <f>SUM(#REF!,G143,P143,Y143,AH143,AQ143,AZ143,BI143,BR143)</f>
        <v>#REF!</v>
      </c>
      <c r="CB143" s="175">
        <f t="shared" si="12"/>
        <v>0</v>
      </c>
      <c r="CC143" s="175" t="e">
        <f>SUM(#REF!,I143,R143,AA143,AJ143,AS143,BB143,BK143,BT143)</f>
        <v>#REF!</v>
      </c>
      <c r="CD143" s="175" t="e">
        <f>SUM(#REF!,J143,S143,AB143,AK143,AT143,BC143,BL143,BU143)</f>
        <v>#REF!</v>
      </c>
      <c r="CE143" s="175">
        <f t="shared" si="13"/>
        <v>0</v>
      </c>
      <c r="CF143" s="175">
        <f t="shared" si="10"/>
        <v>0</v>
      </c>
      <c r="CG143" s="175">
        <f t="shared" si="10"/>
        <v>0</v>
      </c>
    </row>
    <row r="144" spans="3:85" x14ac:dyDescent="0.3">
      <c r="C144" s="43" t="str">
        <f>'Short Term Rates'!C30</f>
        <v>Application Developer</v>
      </c>
      <c r="D144" s="15" t="s">
        <v>174</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44">
        <f>SUMIFS($E144:$BX144, $E$9:$BX$9,BY$9, $E$10:$BX$10, BY$10)</f>
        <v>0</v>
      </c>
      <c r="BZ144" s="44">
        <f t="shared" ref="BZ144:CE159" si="15">SUMIFS($E144:$BX144, $E$9:$BX$9,BZ$9, $E$10:$BX$10, BZ$10)</f>
        <v>0</v>
      </c>
      <c r="CA144" s="44">
        <f t="shared" si="15"/>
        <v>0</v>
      </c>
      <c r="CB144" s="44">
        <f t="shared" si="15"/>
        <v>0</v>
      </c>
      <c r="CC144" s="44">
        <f t="shared" si="15"/>
        <v>0</v>
      </c>
      <c r="CD144" s="44">
        <f t="shared" si="15"/>
        <v>0</v>
      </c>
      <c r="CE144" s="44">
        <f>SUMIFS($E144:$BX144, $E$9:$BX$9,CE$9, $E$10:$BX$10, CE$10)</f>
        <v>0</v>
      </c>
      <c r="CF144" s="44">
        <f t="shared" ref="CF144:CG163" si="16">SUMIFS($E144:$BX144, $E$9:$BX$9,CF$9, $E$10:$BX$10, CF$10)</f>
        <v>0</v>
      </c>
      <c r="CG144" s="44">
        <f t="shared" si="16"/>
        <v>0</v>
      </c>
    </row>
    <row r="145" spans="3:85" x14ac:dyDescent="0.3">
      <c r="C145" s="13" t="str">
        <f>C144</f>
        <v>Application Developer</v>
      </c>
      <c r="D145" s="11" t="s">
        <v>175</v>
      </c>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110">
        <f t="shared" ref="BY145:CG176" si="17">SUMIFS($E145:$BX145, $E$9:$BX$9,BY$9, $E$10:$BX$10, BY$10)</f>
        <v>0</v>
      </c>
      <c r="BZ145" s="110">
        <f t="shared" si="15"/>
        <v>0</v>
      </c>
      <c r="CA145" s="110">
        <f t="shared" si="15"/>
        <v>0</v>
      </c>
      <c r="CB145" s="110">
        <f t="shared" si="15"/>
        <v>0</v>
      </c>
      <c r="CC145" s="110">
        <f t="shared" si="15"/>
        <v>0</v>
      </c>
      <c r="CD145" s="110">
        <f t="shared" si="15"/>
        <v>0</v>
      </c>
      <c r="CE145" s="110">
        <f t="shared" si="15"/>
        <v>0</v>
      </c>
      <c r="CF145" s="110">
        <f t="shared" si="16"/>
        <v>0</v>
      </c>
      <c r="CG145" s="110">
        <f t="shared" si="16"/>
        <v>0</v>
      </c>
    </row>
    <row r="146" spans="3:85" x14ac:dyDescent="0.3">
      <c r="C146" s="13" t="str">
        <f t="shared" ref="C146:C150" si="18">C145</f>
        <v>Application Developer</v>
      </c>
      <c r="D146" s="11" t="s">
        <v>176</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110">
        <f t="shared" si="17"/>
        <v>0</v>
      </c>
      <c r="BZ146" s="110">
        <f t="shared" si="15"/>
        <v>0</v>
      </c>
      <c r="CA146" s="110">
        <f t="shared" si="15"/>
        <v>0</v>
      </c>
      <c r="CB146" s="110">
        <f t="shared" si="15"/>
        <v>0</v>
      </c>
      <c r="CC146" s="110">
        <f t="shared" si="15"/>
        <v>0</v>
      </c>
      <c r="CD146" s="110">
        <f t="shared" si="15"/>
        <v>0</v>
      </c>
      <c r="CE146" s="110">
        <f t="shared" si="15"/>
        <v>0</v>
      </c>
      <c r="CF146" s="110">
        <f t="shared" si="16"/>
        <v>0</v>
      </c>
      <c r="CG146" s="110">
        <f t="shared" si="16"/>
        <v>0</v>
      </c>
    </row>
    <row r="147" spans="3:85" x14ac:dyDescent="0.3">
      <c r="C147" s="13" t="str">
        <f t="shared" si="18"/>
        <v>Application Developer</v>
      </c>
      <c r="D147" s="11" t="s">
        <v>115</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110">
        <f t="shared" si="17"/>
        <v>0</v>
      </c>
      <c r="BZ147" s="110">
        <f t="shared" si="15"/>
        <v>0</v>
      </c>
      <c r="CA147" s="110">
        <f t="shared" si="15"/>
        <v>0</v>
      </c>
      <c r="CB147" s="110">
        <f t="shared" si="15"/>
        <v>0</v>
      </c>
      <c r="CC147" s="110">
        <f t="shared" si="15"/>
        <v>0</v>
      </c>
      <c r="CD147" s="110">
        <f t="shared" si="15"/>
        <v>0</v>
      </c>
      <c r="CE147" s="110">
        <f t="shared" si="15"/>
        <v>0</v>
      </c>
      <c r="CF147" s="110">
        <f t="shared" si="16"/>
        <v>0</v>
      </c>
      <c r="CG147" s="110">
        <f t="shared" si="16"/>
        <v>0</v>
      </c>
    </row>
    <row r="148" spans="3:85" x14ac:dyDescent="0.3">
      <c r="C148" s="13" t="str">
        <f t="shared" si="18"/>
        <v>Application Developer</v>
      </c>
      <c r="D148" s="11" t="s">
        <v>117</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110">
        <f t="shared" si="17"/>
        <v>0</v>
      </c>
      <c r="BZ148" s="110">
        <f t="shared" si="15"/>
        <v>0</v>
      </c>
      <c r="CA148" s="110">
        <f t="shared" si="15"/>
        <v>0</v>
      </c>
      <c r="CB148" s="110">
        <f t="shared" si="15"/>
        <v>0</v>
      </c>
      <c r="CC148" s="110">
        <f t="shared" si="15"/>
        <v>0</v>
      </c>
      <c r="CD148" s="110">
        <f t="shared" si="15"/>
        <v>0</v>
      </c>
      <c r="CE148" s="110">
        <f t="shared" si="15"/>
        <v>0</v>
      </c>
      <c r="CF148" s="110">
        <f t="shared" si="16"/>
        <v>0</v>
      </c>
      <c r="CG148" s="110">
        <f t="shared" si="16"/>
        <v>0</v>
      </c>
    </row>
    <row r="149" spans="3:85" x14ac:dyDescent="0.3">
      <c r="C149" s="13" t="str">
        <f t="shared" si="18"/>
        <v>Application Developer</v>
      </c>
      <c r="D149" s="11" t="s">
        <v>177</v>
      </c>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110">
        <f t="shared" si="17"/>
        <v>0</v>
      </c>
      <c r="BZ149" s="110">
        <f t="shared" si="15"/>
        <v>0</v>
      </c>
      <c r="CA149" s="110">
        <f t="shared" si="15"/>
        <v>0</v>
      </c>
      <c r="CB149" s="110">
        <f t="shared" si="15"/>
        <v>0</v>
      </c>
      <c r="CC149" s="110">
        <f t="shared" si="15"/>
        <v>0</v>
      </c>
      <c r="CD149" s="110">
        <f t="shared" si="15"/>
        <v>0</v>
      </c>
      <c r="CE149" s="110">
        <f t="shared" si="15"/>
        <v>0</v>
      </c>
      <c r="CF149" s="110">
        <f t="shared" si="16"/>
        <v>0</v>
      </c>
      <c r="CG149" s="110">
        <f t="shared" si="16"/>
        <v>0</v>
      </c>
    </row>
    <row r="150" spans="3:85" ht="16.2" thickBot="1" x14ac:dyDescent="0.35">
      <c r="C150" s="16" t="str">
        <f t="shared" si="18"/>
        <v>Application Developer</v>
      </c>
      <c r="D150" s="17" t="s">
        <v>116</v>
      </c>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45">
        <f t="shared" si="17"/>
        <v>0</v>
      </c>
      <c r="BZ150" s="45">
        <f t="shared" si="15"/>
        <v>0</v>
      </c>
      <c r="CA150" s="45">
        <f t="shared" si="15"/>
        <v>0</v>
      </c>
      <c r="CB150" s="45">
        <f t="shared" si="15"/>
        <v>0</v>
      </c>
      <c r="CC150" s="45">
        <f t="shared" si="15"/>
        <v>0</v>
      </c>
      <c r="CD150" s="45">
        <f t="shared" si="15"/>
        <v>0</v>
      </c>
      <c r="CE150" s="45">
        <f t="shared" si="15"/>
        <v>0</v>
      </c>
      <c r="CF150" s="45">
        <f t="shared" si="16"/>
        <v>0</v>
      </c>
      <c r="CG150" s="45">
        <f t="shared" si="16"/>
        <v>0</v>
      </c>
    </row>
    <row r="151" spans="3:85" x14ac:dyDescent="0.3">
      <c r="C151" s="14" t="str">
        <f>'Short Term Rates'!C31</f>
        <v>Business Analyst</v>
      </c>
      <c r="D151" s="15" t="s">
        <v>174</v>
      </c>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44">
        <f t="shared" si="17"/>
        <v>0</v>
      </c>
      <c r="BZ151" s="44">
        <f t="shared" si="15"/>
        <v>0</v>
      </c>
      <c r="CA151" s="44">
        <f t="shared" si="15"/>
        <v>0</v>
      </c>
      <c r="CB151" s="44">
        <f t="shared" si="15"/>
        <v>0</v>
      </c>
      <c r="CC151" s="44">
        <f t="shared" si="15"/>
        <v>0</v>
      </c>
      <c r="CD151" s="44">
        <f t="shared" si="15"/>
        <v>0</v>
      </c>
      <c r="CE151" s="44">
        <f t="shared" si="15"/>
        <v>0</v>
      </c>
      <c r="CF151" s="44">
        <f t="shared" si="16"/>
        <v>0</v>
      </c>
      <c r="CG151" s="44">
        <f t="shared" si="16"/>
        <v>0</v>
      </c>
    </row>
    <row r="152" spans="3:85" x14ac:dyDescent="0.3">
      <c r="C152" s="13" t="str">
        <f>C151</f>
        <v>Business Analyst</v>
      </c>
      <c r="D152" s="11" t="s">
        <v>175</v>
      </c>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110">
        <f t="shared" si="17"/>
        <v>0</v>
      </c>
      <c r="BZ152" s="110">
        <f t="shared" si="15"/>
        <v>0</v>
      </c>
      <c r="CA152" s="110">
        <f t="shared" si="15"/>
        <v>0</v>
      </c>
      <c r="CB152" s="110">
        <f t="shared" si="15"/>
        <v>0</v>
      </c>
      <c r="CC152" s="110">
        <f t="shared" si="15"/>
        <v>0</v>
      </c>
      <c r="CD152" s="110">
        <f t="shared" si="15"/>
        <v>0</v>
      </c>
      <c r="CE152" s="110">
        <f t="shared" si="15"/>
        <v>0</v>
      </c>
      <c r="CF152" s="110">
        <f t="shared" si="16"/>
        <v>0</v>
      </c>
      <c r="CG152" s="110">
        <f t="shared" si="16"/>
        <v>0</v>
      </c>
    </row>
    <row r="153" spans="3:85" x14ac:dyDescent="0.3">
      <c r="C153" s="13" t="str">
        <f t="shared" ref="C153:C157" si="19">C152</f>
        <v>Business Analyst</v>
      </c>
      <c r="D153" s="11" t="s">
        <v>176</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110">
        <f t="shared" si="17"/>
        <v>0</v>
      </c>
      <c r="BZ153" s="110">
        <f t="shared" si="15"/>
        <v>0</v>
      </c>
      <c r="CA153" s="110">
        <f t="shared" si="15"/>
        <v>0</v>
      </c>
      <c r="CB153" s="110">
        <f t="shared" si="15"/>
        <v>0</v>
      </c>
      <c r="CC153" s="110">
        <f t="shared" si="15"/>
        <v>0</v>
      </c>
      <c r="CD153" s="110">
        <f t="shared" si="15"/>
        <v>0</v>
      </c>
      <c r="CE153" s="110">
        <f t="shared" si="15"/>
        <v>0</v>
      </c>
      <c r="CF153" s="110">
        <f t="shared" si="16"/>
        <v>0</v>
      </c>
      <c r="CG153" s="110">
        <f t="shared" si="16"/>
        <v>0</v>
      </c>
    </row>
    <row r="154" spans="3:85" x14ac:dyDescent="0.3">
      <c r="C154" s="13" t="str">
        <f t="shared" si="19"/>
        <v>Business Analyst</v>
      </c>
      <c r="D154" s="11" t="s">
        <v>115</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110">
        <f t="shared" si="17"/>
        <v>0</v>
      </c>
      <c r="BZ154" s="110">
        <f t="shared" si="15"/>
        <v>0</v>
      </c>
      <c r="CA154" s="110">
        <f t="shared" si="15"/>
        <v>0</v>
      </c>
      <c r="CB154" s="110">
        <f t="shared" si="15"/>
        <v>0</v>
      </c>
      <c r="CC154" s="110">
        <f t="shared" si="15"/>
        <v>0</v>
      </c>
      <c r="CD154" s="110">
        <f t="shared" si="15"/>
        <v>0</v>
      </c>
      <c r="CE154" s="110">
        <f t="shared" si="15"/>
        <v>0</v>
      </c>
      <c r="CF154" s="110">
        <f t="shared" si="16"/>
        <v>0</v>
      </c>
      <c r="CG154" s="110">
        <f t="shared" si="16"/>
        <v>0</v>
      </c>
    </row>
    <row r="155" spans="3:85" x14ac:dyDescent="0.3">
      <c r="C155" s="13" t="str">
        <f t="shared" si="19"/>
        <v>Business Analyst</v>
      </c>
      <c r="D155" s="11" t="s">
        <v>117</v>
      </c>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110">
        <f t="shared" si="17"/>
        <v>0</v>
      </c>
      <c r="BZ155" s="110">
        <f t="shared" si="15"/>
        <v>0</v>
      </c>
      <c r="CA155" s="110">
        <f t="shared" si="15"/>
        <v>0</v>
      </c>
      <c r="CB155" s="110">
        <f t="shared" si="15"/>
        <v>0</v>
      </c>
      <c r="CC155" s="110">
        <f t="shared" si="15"/>
        <v>0</v>
      </c>
      <c r="CD155" s="110">
        <f t="shared" si="15"/>
        <v>0</v>
      </c>
      <c r="CE155" s="110">
        <f t="shared" si="15"/>
        <v>0</v>
      </c>
      <c r="CF155" s="110">
        <f t="shared" si="16"/>
        <v>0</v>
      </c>
      <c r="CG155" s="110">
        <f t="shared" si="16"/>
        <v>0</v>
      </c>
    </row>
    <row r="156" spans="3:85" x14ac:dyDescent="0.3">
      <c r="C156" s="13" t="str">
        <f t="shared" si="19"/>
        <v>Business Analyst</v>
      </c>
      <c r="D156" s="11" t="s">
        <v>177</v>
      </c>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110">
        <f t="shared" si="17"/>
        <v>0</v>
      </c>
      <c r="BZ156" s="110">
        <f t="shared" si="15"/>
        <v>0</v>
      </c>
      <c r="CA156" s="110">
        <f t="shared" si="15"/>
        <v>0</v>
      </c>
      <c r="CB156" s="110">
        <f t="shared" si="15"/>
        <v>0</v>
      </c>
      <c r="CC156" s="110">
        <f t="shared" si="15"/>
        <v>0</v>
      </c>
      <c r="CD156" s="110">
        <f t="shared" si="15"/>
        <v>0</v>
      </c>
      <c r="CE156" s="110">
        <f t="shared" si="15"/>
        <v>0</v>
      </c>
      <c r="CF156" s="110">
        <f t="shared" si="16"/>
        <v>0</v>
      </c>
      <c r="CG156" s="110">
        <f t="shared" si="16"/>
        <v>0</v>
      </c>
    </row>
    <row r="157" spans="3:85" ht="16.2" thickBot="1" x14ac:dyDescent="0.35">
      <c r="C157" s="16" t="str">
        <f t="shared" si="19"/>
        <v>Business Analyst</v>
      </c>
      <c r="D157" s="17" t="s">
        <v>116</v>
      </c>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45">
        <f t="shared" si="17"/>
        <v>0</v>
      </c>
      <c r="BZ157" s="45">
        <f t="shared" si="15"/>
        <v>0</v>
      </c>
      <c r="CA157" s="45">
        <f t="shared" si="15"/>
        <v>0</v>
      </c>
      <c r="CB157" s="45">
        <f t="shared" si="15"/>
        <v>0</v>
      </c>
      <c r="CC157" s="45">
        <f t="shared" si="15"/>
        <v>0</v>
      </c>
      <c r="CD157" s="45">
        <f t="shared" si="15"/>
        <v>0</v>
      </c>
      <c r="CE157" s="45">
        <f t="shared" si="15"/>
        <v>0</v>
      </c>
      <c r="CF157" s="45">
        <f t="shared" si="16"/>
        <v>0</v>
      </c>
      <c r="CG157" s="45">
        <f t="shared" si="16"/>
        <v>0</v>
      </c>
    </row>
    <row r="158" spans="3:85" x14ac:dyDescent="0.3">
      <c r="C158" s="14" t="str">
        <f>'Short Term Rates'!C32</f>
        <v>Help Desk Analyst</v>
      </c>
      <c r="D158" s="15" t="s">
        <v>174</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44">
        <f t="shared" si="17"/>
        <v>0</v>
      </c>
      <c r="BZ158" s="44">
        <f t="shared" si="15"/>
        <v>0</v>
      </c>
      <c r="CA158" s="44">
        <f t="shared" si="15"/>
        <v>0</v>
      </c>
      <c r="CB158" s="44">
        <f t="shared" si="15"/>
        <v>0</v>
      </c>
      <c r="CC158" s="44">
        <f t="shared" si="15"/>
        <v>0</v>
      </c>
      <c r="CD158" s="44">
        <f t="shared" si="15"/>
        <v>0</v>
      </c>
      <c r="CE158" s="44">
        <f t="shared" si="15"/>
        <v>0</v>
      </c>
      <c r="CF158" s="44">
        <f t="shared" si="16"/>
        <v>0</v>
      </c>
      <c r="CG158" s="44">
        <f t="shared" si="16"/>
        <v>0</v>
      </c>
    </row>
    <row r="159" spans="3:85" x14ac:dyDescent="0.3">
      <c r="C159" s="13" t="str">
        <f>C158</f>
        <v>Help Desk Analyst</v>
      </c>
      <c r="D159" s="11" t="s">
        <v>175</v>
      </c>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110">
        <f t="shared" si="17"/>
        <v>0</v>
      </c>
      <c r="BZ159" s="110">
        <f t="shared" si="15"/>
        <v>0</v>
      </c>
      <c r="CA159" s="110">
        <f t="shared" si="15"/>
        <v>0</v>
      </c>
      <c r="CB159" s="110">
        <f t="shared" si="15"/>
        <v>0</v>
      </c>
      <c r="CC159" s="110">
        <f t="shared" si="15"/>
        <v>0</v>
      </c>
      <c r="CD159" s="110">
        <f t="shared" si="15"/>
        <v>0</v>
      </c>
      <c r="CE159" s="110">
        <f t="shared" si="15"/>
        <v>0</v>
      </c>
      <c r="CF159" s="110">
        <f t="shared" si="16"/>
        <v>0</v>
      </c>
      <c r="CG159" s="110">
        <f t="shared" si="16"/>
        <v>0</v>
      </c>
    </row>
    <row r="160" spans="3:85" x14ac:dyDescent="0.3">
      <c r="C160" s="13" t="str">
        <f t="shared" ref="C160:C164" si="20">C159</f>
        <v>Help Desk Analyst</v>
      </c>
      <c r="D160" s="11" t="s">
        <v>176</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110">
        <f t="shared" si="17"/>
        <v>0</v>
      </c>
      <c r="BZ160" s="110">
        <f t="shared" si="17"/>
        <v>0</v>
      </c>
      <c r="CA160" s="110">
        <f t="shared" si="17"/>
        <v>0</v>
      </c>
      <c r="CB160" s="110">
        <f t="shared" si="17"/>
        <v>0</v>
      </c>
      <c r="CC160" s="110">
        <f t="shared" si="17"/>
        <v>0</v>
      </c>
      <c r="CD160" s="110">
        <f t="shared" si="17"/>
        <v>0</v>
      </c>
      <c r="CE160" s="110">
        <f t="shared" si="17"/>
        <v>0</v>
      </c>
      <c r="CF160" s="110">
        <f t="shared" si="16"/>
        <v>0</v>
      </c>
      <c r="CG160" s="110">
        <f t="shared" si="16"/>
        <v>0</v>
      </c>
    </row>
    <row r="161" spans="3:85" x14ac:dyDescent="0.3">
      <c r="C161" s="13" t="str">
        <f t="shared" si="20"/>
        <v>Help Desk Analyst</v>
      </c>
      <c r="D161" s="11" t="s">
        <v>115</v>
      </c>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110">
        <f t="shared" si="17"/>
        <v>0</v>
      </c>
      <c r="BZ161" s="110">
        <f t="shared" si="17"/>
        <v>0</v>
      </c>
      <c r="CA161" s="110">
        <f t="shared" si="17"/>
        <v>0</v>
      </c>
      <c r="CB161" s="110">
        <f t="shared" si="17"/>
        <v>0</v>
      </c>
      <c r="CC161" s="110">
        <f t="shared" si="17"/>
        <v>0</v>
      </c>
      <c r="CD161" s="110">
        <f t="shared" si="17"/>
        <v>0</v>
      </c>
      <c r="CE161" s="110">
        <f t="shared" si="17"/>
        <v>0</v>
      </c>
      <c r="CF161" s="110">
        <f t="shared" si="16"/>
        <v>0</v>
      </c>
      <c r="CG161" s="110">
        <f t="shared" si="16"/>
        <v>0</v>
      </c>
    </row>
    <row r="162" spans="3:85" x14ac:dyDescent="0.3">
      <c r="C162" s="13" t="str">
        <f t="shared" si="20"/>
        <v>Help Desk Analyst</v>
      </c>
      <c r="D162" s="11" t="s">
        <v>117</v>
      </c>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110">
        <f t="shared" si="17"/>
        <v>0</v>
      </c>
      <c r="BZ162" s="110">
        <f t="shared" si="17"/>
        <v>0</v>
      </c>
      <c r="CA162" s="110">
        <f t="shared" si="17"/>
        <v>0</v>
      </c>
      <c r="CB162" s="110">
        <f t="shared" si="17"/>
        <v>0</v>
      </c>
      <c r="CC162" s="110">
        <f t="shared" si="17"/>
        <v>0</v>
      </c>
      <c r="CD162" s="110">
        <f t="shared" si="17"/>
        <v>0</v>
      </c>
      <c r="CE162" s="110">
        <f t="shared" si="17"/>
        <v>0</v>
      </c>
      <c r="CF162" s="110">
        <f t="shared" si="16"/>
        <v>0</v>
      </c>
      <c r="CG162" s="110">
        <f t="shared" si="16"/>
        <v>0</v>
      </c>
    </row>
    <row r="163" spans="3:85" x14ac:dyDescent="0.3">
      <c r="C163" s="13" t="str">
        <f t="shared" si="20"/>
        <v>Help Desk Analyst</v>
      </c>
      <c r="D163" s="11" t="s">
        <v>177</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110">
        <f t="shared" si="17"/>
        <v>0</v>
      </c>
      <c r="BZ163" s="110">
        <f t="shared" si="17"/>
        <v>0</v>
      </c>
      <c r="CA163" s="110">
        <f t="shared" si="17"/>
        <v>0</v>
      </c>
      <c r="CB163" s="110">
        <f t="shared" si="17"/>
        <v>0</v>
      </c>
      <c r="CC163" s="110">
        <f t="shared" si="17"/>
        <v>0</v>
      </c>
      <c r="CD163" s="110">
        <f t="shared" si="17"/>
        <v>0</v>
      </c>
      <c r="CE163" s="110">
        <f t="shared" si="17"/>
        <v>0</v>
      </c>
      <c r="CF163" s="110">
        <f t="shared" si="16"/>
        <v>0</v>
      </c>
      <c r="CG163" s="110">
        <f t="shared" si="16"/>
        <v>0</v>
      </c>
    </row>
    <row r="164" spans="3:85" ht="16.2" thickBot="1" x14ac:dyDescent="0.35">
      <c r="C164" s="16" t="str">
        <f t="shared" si="20"/>
        <v>Help Desk Analyst</v>
      </c>
      <c r="D164" s="17" t="s">
        <v>116</v>
      </c>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45">
        <f t="shared" si="17"/>
        <v>0</v>
      </c>
      <c r="BZ164" s="45">
        <f t="shared" si="17"/>
        <v>0</v>
      </c>
      <c r="CA164" s="45">
        <f t="shared" si="17"/>
        <v>0</v>
      </c>
      <c r="CB164" s="45">
        <f t="shared" si="17"/>
        <v>0</v>
      </c>
      <c r="CC164" s="45">
        <f t="shared" si="17"/>
        <v>0</v>
      </c>
      <c r="CD164" s="45">
        <f t="shared" si="17"/>
        <v>0</v>
      </c>
      <c r="CE164" s="45">
        <f t="shared" si="17"/>
        <v>0</v>
      </c>
      <c r="CF164" s="45">
        <f t="shared" si="17"/>
        <v>0</v>
      </c>
      <c r="CG164" s="45">
        <f t="shared" si="17"/>
        <v>0</v>
      </c>
    </row>
    <row r="165" spans="3:85" x14ac:dyDescent="0.3">
      <c r="C165" s="14" t="str">
        <f>'Short Term Rates'!C33</f>
        <v xml:space="preserve">Management Consultant </v>
      </c>
      <c r="D165" s="15" t="s">
        <v>174</v>
      </c>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44">
        <f t="shared" si="17"/>
        <v>0</v>
      </c>
      <c r="BZ165" s="44">
        <f t="shared" si="17"/>
        <v>0</v>
      </c>
      <c r="CA165" s="44">
        <f t="shared" si="17"/>
        <v>0</v>
      </c>
      <c r="CB165" s="44">
        <f t="shared" si="17"/>
        <v>0</v>
      </c>
      <c r="CC165" s="44">
        <f t="shared" si="17"/>
        <v>0</v>
      </c>
      <c r="CD165" s="44">
        <f t="shared" si="17"/>
        <v>0</v>
      </c>
      <c r="CE165" s="44">
        <f t="shared" si="17"/>
        <v>0</v>
      </c>
      <c r="CF165" s="44">
        <f t="shared" si="17"/>
        <v>0</v>
      </c>
      <c r="CG165" s="44">
        <f t="shared" si="17"/>
        <v>0</v>
      </c>
    </row>
    <row r="166" spans="3:85" x14ac:dyDescent="0.3">
      <c r="C166" s="13" t="str">
        <f>C165</f>
        <v xml:space="preserve">Management Consultant </v>
      </c>
      <c r="D166" s="11" t="s">
        <v>175</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110">
        <f t="shared" si="17"/>
        <v>0</v>
      </c>
      <c r="BZ166" s="110">
        <f t="shared" si="17"/>
        <v>0</v>
      </c>
      <c r="CA166" s="110">
        <f t="shared" si="17"/>
        <v>0</v>
      </c>
      <c r="CB166" s="110">
        <f t="shared" si="17"/>
        <v>0</v>
      </c>
      <c r="CC166" s="110">
        <f t="shared" si="17"/>
        <v>0</v>
      </c>
      <c r="CD166" s="110">
        <f t="shared" si="17"/>
        <v>0</v>
      </c>
      <c r="CE166" s="110">
        <f t="shared" si="17"/>
        <v>0</v>
      </c>
      <c r="CF166" s="110">
        <f t="shared" si="17"/>
        <v>0</v>
      </c>
      <c r="CG166" s="110">
        <f t="shared" si="17"/>
        <v>0</v>
      </c>
    </row>
    <row r="167" spans="3:85" x14ac:dyDescent="0.3">
      <c r="C167" s="13" t="str">
        <f t="shared" ref="C167:C171" si="21">C166</f>
        <v xml:space="preserve">Management Consultant </v>
      </c>
      <c r="D167" s="11" t="s">
        <v>176</v>
      </c>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110">
        <f t="shared" si="17"/>
        <v>0</v>
      </c>
      <c r="BZ167" s="110">
        <f t="shared" si="17"/>
        <v>0</v>
      </c>
      <c r="CA167" s="110">
        <f t="shared" si="17"/>
        <v>0</v>
      </c>
      <c r="CB167" s="110">
        <f t="shared" si="17"/>
        <v>0</v>
      </c>
      <c r="CC167" s="110">
        <f t="shared" si="17"/>
        <v>0</v>
      </c>
      <c r="CD167" s="110">
        <f t="shared" si="17"/>
        <v>0</v>
      </c>
      <c r="CE167" s="110">
        <f t="shared" si="17"/>
        <v>0</v>
      </c>
      <c r="CF167" s="110">
        <f t="shared" si="17"/>
        <v>0</v>
      </c>
      <c r="CG167" s="110">
        <f t="shared" si="17"/>
        <v>0</v>
      </c>
    </row>
    <row r="168" spans="3:85" x14ac:dyDescent="0.3">
      <c r="C168" s="13" t="str">
        <f t="shared" si="21"/>
        <v xml:space="preserve">Management Consultant </v>
      </c>
      <c r="D168" s="11" t="s">
        <v>115</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110">
        <f t="shared" si="17"/>
        <v>0</v>
      </c>
      <c r="BZ168" s="110">
        <f t="shared" si="17"/>
        <v>0</v>
      </c>
      <c r="CA168" s="110">
        <f t="shared" si="17"/>
        <v>0</v>
      </c>
      <c r="CB168" s="110">
        <f t="shared" si="17"/>
        <v>0</v>
      </c>
      <c r="CC168" s="110">
        <f t="shared" si="17"/>
        <v>0</v>
      </c>
      <c r="CD168" s="110">
        <f t="shared" si="17"/>
        <v>0</v>
      </c>
      <c r="CE168" s="110">
        <f t="shared" si="17"/>
        <v>0</v>
      </c>
      <c r="CF168" s="110">
        <f t="shared" si="17"/>
        <v>0</v>
      </c>
      <c r="CG168" s="110">
        <f t="shared" si="17"/>
        <v>0</v>
      </c>
    </row>
    <row r="169" spans="3:85" x14ac:dyDescent="0.3">
      <c r="C169" s="13" t="str">
        <f t="shared" si="21"/>
        <v xml:space="preserve">Management Consultant </v>
      </c>
      <c r="D169" s="11" t="s">
        <v>117</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110">
        <f t="shared" si="17"/>
        <v>0</v>
      </c>
      <c r="BZ169" s="110">
        <f t="shared" si="17"/>
        <v>0</v>
      </c>
      <c r="CA169" s="110">
        <f t="shared" si="17"/>
        <v>0</v>
      </c>
      <c r="CB169" s="110">
        <f t="shared" si="17"/>
        <v>0</v>
      </c>
      <c r="CC169" s="110">
        <f t="shared" si="17"/>
        <v>0</v>
      </c>
      <c r="CD169" s="110">
        <f t="shared" si="17"/>
        <v>0</v>
      </c>
      <c r="CE169" s="110">
        <f t="shared" si="17"/>
        <v>0</v>
      </c>
      <c r="CF169" s="110">
        <f t="shared" si="17"/>
        <v>0</v>
      </c>
      <c r="CG169" s="110">
        <f t="shared" si="17"/>
        <v>0</v>
      </c>
    </row>
    <row r="170" spans="3:85" x14ac:dyDescent="0.3">
      <c r="C170" s="13" t="str">
        <f t="shared" si="21"/>
        <v xml:space="preserve">Management Consultant </v>
      </c>
      <c r="D170" s="11" t="s">
        <v>177</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110">
        <f t="shared" si="17"/>
        <v>0</v>
      </c>
      <c r="BZ170" s="110">
        <f t="shared" si="17"/>
        <v>0</v>
      </c>
      <c r="CA170" s="110">
        <f t="shared" si="17"/>
        <v>0</v>
      </c>
      <c r="CB170" s="110">
        <f t="shared" si="17"/>
        <v>0</v>
      </c>
      <c r="CC170" s="110">
        <f t="shared" si="17"/>
        <v>0</v>
      </c>
      <c r="CD170" s="110">
        <f t="shared" si="17"/>
        <v>0</v>
      </c>
      <c r="CE170" s="110">
        <f t="shared" si="17"/>
        <v>0</v>
      </c>
      <c r="CF170" s="110">
        <f t="shared" si="17"/>
        <v>0</v>
      </c>
      <c r="CG170" s="110">
        <f t="shared" si="17"/>
        <v>0</v>
      </c>
    </row>
    <row r="171" spans="3:85" ht="16.2" thickBot="1" x14ac:dyDescent="0.35">
      <c r="C171" s="16" t="str">
        <f t="shared" si="21"/>
        <v xml:space="preserve">Management Consultant </v>
      </c>
      <c r="D171" s="17" t="s">
        <v>116</v>
      </c>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45">
        <f t="shared" si="17"/>
        <v>0</v>
      </c>
      <c r="BZ171" s="45">
        <f t="shared" si="17"/>
        <v>0</v>
      </c>
      <c r="CA171" s="45">
        <f t="shared" si="17"/>
        <v>0</v>
      </c>
      <c r="CB171" s="45">
        <f t="shared" si="17"/>
        <v>0</v>
      </c>
      <c r="CC171" s="45">
        <f t="shared" si="17"/>
        <v>0</v>
      </c>
      <c r="CD171" s="45">
        <f t="shared" si="17"/>
        <v>0</v>
      </c>
      <c r="CE171" s="45">
        <f t="shared" si="17"/>
        <v>0</v>
      </c>
      <c r="CF171" s="45">
        <f t="shared" si="17"/>
        <v>0</v>
      </c>
      <c r="CG171" s="45">
        <f t="shared" si="17"/>
        <v>0</v>
      </c>
    </row>
    <row r="172" spans="3:85" x14ac:dyDescent="0.3">
      <c r="C172" s="14" t="str">
        <f>'Short Term Rates'!C34</f>
        <v>Project Manager</v>
      </c>
      <c r="D172" s="15" t="s">
        <v>174</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44">
        <f t="shared" si="17"/>
        <v>0</v>
      </c>
      <c r="BZ172" s="44">
        <f t="shared" si="17"/>
        <v>0</v>
      </c>
      <c r="CA172" s="44">
        <f t="shared" si="17"/>
        <v>0</v>
      </c>
      <c r="CB172" s="44">
        <f t="shared" si="17"/>
        <v>0</v>
      </c>
      <c r="CC172" s="44">
        <f t="shared" si="17"/>
        <v>0</v>
      </c>
      <c r="CD172" s="44">
        <f t="shared" si="17"/>
        <v>0</v>
      </c>
      <c r="CE172" s="44">
        <f t="shared" si="17"/>
        <v>0</v>
      </c>
      <c r="CF172" s="44">
        <f t="shared" si="17"/>
        <v>0</v>
      </c>
      <c r="CG172" s="44">
        <f t="shared" si="17"/>
        <v>0</v>
      </c>
    </row>
    <row r="173" spans="3:85" x14ac:dyDescent="0.3">
      <c r="C173" s="13" t="str">
        <f>C172</f>
        <v>Project Manager</v>
      </c>
      <c r="D173" s="11" t="s">
        <v>175</v>
      </c>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110">
        <f t="shared" si="17"/>
        <v>0</v>
      </c>
      <c r="BZ173" s="110">
        <f t="shared" si="17"/>
        <v>0</v>
      </c>
      <c r="CA173" s="110">
        <f t="shared" si="17"/>
        <v>0</v>
      </c>
      <c r="CB173" s="110">
        <f t="shared" si="17"/>
        <v>0</v>
      </c>
      <c r="CC173" s="110">
        <f t="shared" si="17"/>
        <v>0</v>
      </c>
      <c r="CD173" s="110">
        <f t="shared" si="17"/>
        <v>0</v>
      </c>
      <c r="CE173" s="110">
        <f t="shared" si="17"/>
        <v>0</v>
      </c>
      <c r="CF173" s="110">
        <f t="shared" si="17"/>
        <v>0</v>
      </c>
      <c r="CG173" s="110">
        <f t="shared" si="17"/>
        <v>0</v>
      </c>
    </row>
    <row r="174" spans="3:85" x14ac:dyDescent="0.3">
      <c r="C174" s="13" t="str">
        <f t="shared" ref="C174:C178" si="22">C173</f>
        <v>Project Manager</v>
      </c>
      <c r="D174" s="11" t="s">
        <v>176</v>
      </c>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110">
        <f t="shared" si="17"/>
        <v>0</v>
      </c>
      <c r="BZ174" s="110">
        <f t="shared" si="17"/>
        <v>0</v>
      </c>
      <c r="CA174" s="110">
        <f t="shared" si="17"/>
        <v>0</v>
      </c>
      <c r="CB174" s="110">
        <f t="shared" si="17"/>
        <v>0</v>
      </c>
      <c r="CC174" s="110">
        <f t="shared" si="17"/>
        <v>0</v>
      </c>
      <c r="CD174" s="110">
        <f t="shared" si="17"/>
        <v>0</v>
      </c>
      <c r="CE174" s="110">
        <f t="shared" si="17"/>
        <v>0</v>
      </c>
      <c r="CF174" s="110">
        <f t="shared" si="17"/>
        <v>0</v>
      </c>
      <c r="CG174" s="110">
        <f t="shared" si="17"/>
        <v>0</v>
      </c>
    </row>
    <row r="175" spans="3:85" x14ac:dyDescent="0.3">
      <c r="C175" s="13" t="str">
        <f t="shared" si="22"/>
        <v>Project Manager</v>
      </c>
      <c r="D175" s="11" t="s">
        <v>115</v>
      </c>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110">
        <f t="shared" si="17"/>
        <v>0</v>
      </c>
      <c r="BZ175" s="110">
        <f t="shared" si="17"/>
        <v>0</v>
      </c>
      <c r="CA175" s="110">
        <f t="shared" si="17"/>
        <v>0</v>
      </c>
      <c r="CB175" s="110">
        <f t="shared" si="17"/>
        <v>0</v>
      </c>
      <c r="CC175" s="110">
        <f t="shared" si="17"/>
        <v>0</v>
      </c>
      <c r="CD175" s="110">
        <f t="shared" si="17"/>
        <v>0</v>
      </c>
      <c r="CE175" s="110">
        <f t="shared" si="17"/>
        <v>0</v>
      </c>
      <c r="CF175" s="110">
        <f t="shared" si="17"/>
        <v>0</v>
      </c>
      <c r="CG175" s="110">
        <f t="shared" si="17"/>
        <v>0</v>
      </c>
    </row>
    <row r="176" spans="3:85" x14ac:dyDescent="0.3">
      <c r="C176" s="13" t="str">
        <f t="shared" si="22"/>
        <v>Project Manager</v>
      </c>
      <c r="D176" s="11" t="s">
        <v>117</v>
      </c>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110">
        <f t="shared" si="17"/>
        <v>0</v>
      </c>
      <c r="BZ176" s="110">
        <f t="shared" si="17"/>
        <v>0</v>
      </c>
      <c r="CA176" s="110">
        <f t="shared" si="17"/>
        <v>0</v>
      </c>
      <c r="CB176" s="110">
        <f t="shared" si="17"/>
        <v>0</v>
      </c>
      <c r="CC176" s="110">
        <f t="shared" si="17"/>
        <v>0</v>
      </c>
      <c r="CD176" s="110">
        <f t="shared" si="17"/>
        <v>0</v>
      </c>
      <c r="CE176" s="110">
        <f t="shared" si="17"/>
        <v>0</v>
      </c>
      <c r="CF176" s="110">
        <f t="shared" si="17"/>
        <v>0</v>
      </c>
      <c r="CG176" s="110">
        <f t="shared" si="17"/>
        <v>0</v>
      </c>
    </row>
    <row r="177" spans="3:85" x14ac:dyDescent="0.3">
      <c r="C177" s="13" t="str">
        <f t="shared" si="22"/>
        <v>Project Manager</v>
      </c>
      <c r="D177" s="11" t="s">
        <v>177</v>
      </c>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110">
        <f t="shared" ref="BY177:CG192" si="23">SUMIFS($E177:$BX177, $E$9:$BX$9,BY$9, $E$10:$BX$10, BY$10)</f>
        <v>0</v>
      </c>
      <c r="BZ177" s="110">
        <f t="shared" si="23"/>
        <v>0</v>
      </c>
      <c r="CA177" s="110">
        <f t="shared" si="23"/>
        <v>0</v>
      </c>
      <c r="CB177" s="110">
        <f t="shared" si="23"/>
        <v>0</v>
      </c>
      <c r="CC177" s="110">
        <f t="shared" si="23"/>
        <v>0</v>
      </c>
      <c r="CD177" s="110">
        <f t="shared" si="23"/>
        <v>0</v>
      </c>
      <c r="CE177" s="110">
        <f t="shared" si="23"/>
        <v>0</v>
      </c>
      <c r="CF177" s="110">
        <f t="shared" si="23"/>
        <v>0</v>
      </c>
      <c r="CG177" s="110">
        <f t="shared" si="23"/>
        <v>0</v>
      </c>
    </row>
    <row r="178" spans="3:85" ht="16.2" thickBot="1" x14ac:dyDescent="0.35">
      <c r="C178" s="16" t="str">
        <f t="shared" si="22"/>
        <v>Project Manager</v>
      </c>
      <c r="D178" s="17" t="s">
        <v>116</v>
      </c>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45">
        <f t="shared" si="23"/>
        <v>0</v>
      </c>
      <c r="BZ178" s="45">
        <f t="shared" si="23"/>
        <v>0</v>
      </c>
      <c r="CA178" s="45">
        <f t="shared" si="23"/>
        <v>0</v>
      </c>
      <c r="CB178" s="45">
        <f t="shared" si="23"/>
        <v>0</v>
      </c>
      <c r="CC178" s="45">
        <f t="shared" si="23"/>
        <v>0</v>
      </c>
      <c r="CD178" s="45">
        <f t="shared" si="23"/>
        <v>0</v>
      </c>
      <c r="CE178" s="45">
        <f t="shared" si="23"/>
        <v>0</v>
      </c>
      <c r="CF178" s="45">
        <f t="shared" si="23"/>
        <v>0</v>
      </c>
      <c r="CG178" s="45">
        <f t="shared" si="23"/>
        <v>0</v>
      </c>
    </row>
    <row r="179" spans="3:85" x14ac:dyDescent="0.3">
      <c r="C179" s="14" t="str">
        <f>'Short Term Rates'!C35</f>
        <v xml:space="preserve">Systems/Technical Analyst </v>
      </c>
      <c r="D179" s="15" t="s">
        <v>174</v>
      </c>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44">
        <f t="shared" si="23"/>
        <v>0</v>
      </c>
      <c r="BZ179" s="44">
        <f t="shared" si="23"/>
        <v>0</v>
      </c>
      <c r="CA179" s="44">
        <f t="shared" si="23"/>
        <v>0</v>
      </c>
      <c r="CB179" s="44">
        <f t="shared" si="23"/>
        <v>0</v>
      </c>
      <c r="CC179" s="44">
        <f t="shared" si="23"/>
        <v>0</v>
      </c>
      <c r="CD179" s="44">
        <f t="shared" si="23"/>
        <v>0</v>
      </c>
      <c r="CE179" s="44">
        <f t="shared" si="23"/>
        <v>0</v>
      </c>
      <c r="CF179" s="44">
        <f t="shared" si="23"/>
        <v>0</v>
      </c>
      <c r="CG179" s="44">
        <f t="shared" si="23"/>
        <v>0</v>
      </c>
    </row>
    <row r="180" spans="3:85" x14ac:dyDescent="0.3">
      <c r="C180" s="13" t="str">
        <f>C179</f>
        <v xml:space="preserve">Systems/Technical Analyst </v>
      </c>
      <c r="D180" s="11" t="s">
        <v>175</v>
      </c>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110">
        <f t="shared" si="23"/>
        <v>0</v>
      </c>
      <c r="BZ180" s="110">
        <f t="shared" si="23"/>
        <v>0</v>
      </c>
      <c r="CA180" s="110">
        <f t="shared" si="23"/>
        <v>0</v>
      </c>
      <c r="CB180" s="110">
        <f t="shared" si="23"/>
        <v>0</v>
      </c>
      <c r="CC180" s="110">
        <f t="shared" si="23"/>
        <v>0</v>
      </c>
      <c r="CD180" s="110">
        <f t="shared" si="23"/>
        <v>0</v>
      </c>
      <c r="CE180" s="110">
        <f t="shared" si="23"/>
        <v>0</v>
      </c>
      <c r="CF180" s="110">
        <f t="shared" si="23"/>
        <v>0</v>
      </c>
      <c r="CG180" s="110">
        <f t="shared" si="23"/>
        <v>0</v>
      </c>
    </row>
    <row r="181" spans="3:85" x14ac:dyDescent="0.3">
      <c r="C181" s="13" t="str">
        <f t="shared" ref="C181:C185" si="24">C180</f>
        <v xml:space="preserve">Systems/Technical Analyst </v>
      </c>
      <c r="D181" s="11" t="s">
        <v>176</v>
      </c>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110">
        <f t="shared" si="23"/>
        <v>0</v>
      </c>
      <c r="BZ181" s="110">
        <f t="shared" si="23"/>
        <v>0</v>
      </c>
      <c r="CA181" s="110">
        <f t="shared" si="23"/>
        <v>0</v>
      </c>
      <c r="CB181" s="110">
        <f t="shared" si="23"/>
        <v>0</v>
      </c>
      <c r="CC181" s="110">
        <f t="shared" si="23"/>
        <v>0</v>
      </c>
      <c r="CD181" s="110">
        <f t="shared" si="23"/>
        <v>0</v>
      </c>
      <c r="CE181" s="110">
        <f t="shared" si="23"/>
        <v>0</v>
      </c>
      <c r="CF181" s="110">
        <f t="shared" si="23"/>
        <v>0</v>
      </c>
      <c r="CG181" s="110">
        <f t="shared" si="23"/>
        <v>0</v>
      </c>
    </row>
    <row r="182" spans="3:85" x14ac:dyDescent="0.3">
      <c r="C182" s="13" t="str">
        <f t="shared" si="24"/>
        <v xml:space="preserve">Systems/Technical Analyst </v>
      </c>
      <c r="D182" s="11" t="s">
        <v>115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110">
        <f t="shared" si="23"/>
        <v>0</v>
      </c>
      <c r="BZ182" s="110">
        <f t="shared" si="23"/>
        <v>0</v>
      </c>
      <c r="CA182" s="110">
        <f t="shared" si="23"/>
        <v>0</v>
      </c>
      <c r="CB182" s="110">
        <f t="shared" si="23"/>
        <v>0</v>
      </c>
      <c r="CC182" s="110">
        <f t="shared" si="23"/>
        <v>0</v>
      </c>
      <c r="CD182" s="110">
        <f t="shared" si="23"/>
        <v>0</v>
      </c>
      <c r="CE182" s="110">
        <f t="shared" si="23"/>
        <v>0</v>
      </c>
      <c r="CF182" s="110">
        <f t="shared" si="23"/>
        <v>0</v>
      </c>
      <c r="CG182" s="110">
        <f t="shared" si="23"/>
        <v>0</v>
      </c>
    </row>
    <row r="183" spans="3:85" x14ac:dyDescent="0.3">
      <c r="C183" s="13" t="str">
        <f t="shared" si="24"/>
        <v xml:space="preserve">Systems/Technical Analyst </v>
      </c>
      <c r="D183" s="11" t="s">
        <v>117</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110">
        <f t="shared" si="23"/>
        <v>0</v>
      </c>
      <c r="BZ183" s="110">
        <f t="shared" si="23"/>
        <v>0</v>
      </c>
      <c r="CA183" s="110">
        <f t="shared" si="23"/>
        <v>0</v>
      </c>
      <c r="CB183" s="110">
        <f t="shared" si="23"/>
        <v>0</v>
      </c>
      <c r="CC183" s="110">
        <f t="shared" si="23"/>
        <v>0</v>
      </c>
      <c r="CD183" s="110">
        <f t="shared" si="23"/>
        <v>0</v>
      </c>
      <c r="CE183" s="110">
        <f t="shared" si="23"/>
        <v>0</v>
      </c>
      <c r="CF183" s="110">
        <f t="shared" si="23"/>
        <v>0</v>
      </c>
      <c r="CG183" s="110">
        <f t="shared" si="23"/>
        <v>0</v>
      </c>
    </row>
    <row r="184" spans="3:85" x14ac:dyDescent="0.3">
      <c r="C184" s="13" t="str">
        <f t="shared" si="24"/>
        <v xml:space="preserve">Systems/Technical Analyst </v>
      </c>
      <c r="D184" s="11" t="s">
        <v>177</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110">
        <f t="shared" si="23"/>
        <v>0</v>
      </c>
      <c r="BZ184" s="110">
        <f t="shared" si="23"/>
        <v>0</v>
      </c>
      <c r="CA184" s="110">
        <f t="shared" si="23"/>
        <v>0</v>
      </c>
      <c r="CB184" s="110">
        <f t="shared" si="23"/>
        <v>0</v>
      </c>
      <c r="CC184" s="110">
        <f t="shared" si="23"/>
        <v>0</v>
      </c>
      <c r="CD184" s="110">
        <f t="shared" si="23"/>
        <v>0</v>
      </c>
      <c r="CE184" s="110">
        <f t="shared" si="23"/>
        <v>0</v>
      </c>
      <c r="CF184" s="110">
        <f t="shared" si="23"/>
        <v>0</v>
      </c>
      <c r="CG184" s="110">
        <f t="shared" si="23"/>
        <v>0</v>
      </c>
    </row>
    <row r="185" spans="3:85" ht="16.2" thickBot="1" x14ac:dyDescent="0.35">
      <c r="C185" s="16" t="str">
        <f t="shared" si="24"/>
        <v xml:space="preserve">Systems/Technical Analyst </v>
      </c>
      <c r="D185" s="17" t="s">
        <v>116</v>
      </c>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45">
        <f t="shared" si="23"/>
        <v>0</v>
      </c>
      <c r="BZ185" s="45">
        <f t="shared" si="23"/>
        <v>0</v>
      </c>
      <c r="CA185" s="45">
        <f t="shared" si="23"/>
        <v>0</v>
      </c>
      <c r="CB185" s="45">
        <f t="shared" si="23"/>
        <v>0</v>
      </c>
      <c r="CC185" s="45">
        <f t="shared" si="23"/>
        <v>0</v>
      </c>
      <c r="CD185" s="45">
        <f t="shared" si="23"/>
        <v>0</v>
      </c>
      <c r="CE185" s="45">
        <f t="shared" si="23"/>
        <v>0</v>
      </c>
      <c r="CF185" s="45">
        <f t="shared" si="23"/>
        <v>0</v>
      </c>
      <c r="CG185" s="45">
        <f t="shared" si="23"/>
        <v>0</v>
      </c>
    </row>
    <row r="186" spans="3:85" x14ac:dyDescent="0.3">
      <c r="C186" s="14" t="str">
        <f>'Short Term Rates'!C36</f>
        <v>Tester</v>
      </c>
      <c r="D186" s="15" t="s">
        <v>174</v>
      </c>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44">
        <f t="shared" si="23"/>
        <v>0</v>
      </c>
      <c r="BZ186" s="44">
        <f t="shared" si="23"/>
        <v>0</v>
      </c>
      <c r="CA186" s="44">
        <f t="shared" si="23"/>
        <v>0</v>
      </c>
      <c r="CB186" s="44">
        <f t="shared" si="23"/>
        <v>0</v>
      </c>
      <c r="CC186" s="44">
        <f t="shared" si="23"/>
        <v>0</v>
      </c>
      <c r="CD186" s="44">
        <f t="shared" si="23"/>
        <v>0</v>
      </c>
      <c r="CE186" s="44">
        <f t="shared" si="23"/>
        <v>0</v>
      </c>
      <c r="CF186" s="44">
        <f t="shared" si="23"/>
        <v>0</v>
      </c>
      <c r="CG186" s="44">
        <f t="shared" si="23"/>
        <v>0</v>
      </c>
    </row>
    <row r="187" spans="3:85" x14ac:dyDescent="0.3">
      <c r="C187" s="13" t="str">
        <f>C186</f>
        <v>Tester</v>
      </c>
      <c r="D187" s="11" t="s">
        <v>175</v>
      </c>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110">
        <f t="shared" si="23"/>
        <v>0</v>
      </c>
      <c r="BZ187" s="110">
        <f t="shared" si="23"/>
        <v>0</v>
      </c>
      <c r="CA187" s="110">
        <f t="shared" si="23"/>
        <v>0</v>
      </c>
      <c r="CB187" s="110">
        <f t="shared" si="23"/>
        <v>0</v>
      </c>
      <c r="CC187" s="110">
        <f t="shared" si="23"/>
        <v>0</v>
      </c>
      <c r="CD187" s="110">
        <f t="shared" si="23"/>
        <v>0</v>
      </c>
      <c r="CE187" s="110">
        <f t="shared" si="23"/>
        <v>0</v>
      </c>
      <c r="CF187" s="110">
        <f t="shared" si="23"/>
        <v>0</v>
      </c>
      <c r="CG187" s="110">
        <f t="shared" si="23"/>
        <v>0</v>
      </c>
    </row>
    <row r="188" spans="3:85" x14ac:dyDescent="0.3">
      <c r="C188" s="13" t="str">
        <f t="shared" ref="C188:C192" si="25">C187</f>
        <v>Tester</v>
      </c>
      <c r="D188" s="11" t="s">
        <v>176</v>
      </c>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110">
        <f t="shared" si="23"/>
        <v>0</v>
      </c>
      <c r="BZ188" s="110">
        <f t="shared" si="23"/>
        <v>0</v>
      </c>
      <c r="CA188" s="110">
        <f t="shared" si="23"/>
        <v>0</v>
      </c>
      <c r="CB188" s="110">
        <f t="shared" si="23"/>
        <v>0</v>
      </c>
      <c r="CC188" s="110">
        <f t="shared" si="23"/>
        <v>0</v>
      </c>
      <c r="CD188" s="110">
        <f t="shared" si="23"/>
        <v>0</v>
      </c>
      <c r="CE188" s="110">
        <f t="shared" si="23"/>
        <v>0</v>
      </c>
      <c r="CF188" s="110">
        <f t="shared" si="23"/>
        <v>0</v>
      </c>
      <c r="CG188" s="110">
        <f t="shared" si="23"/>
        <v>0</v>
      </c>
    </row>
    <row r="189" spans="3:85" x14ac:dyDescent="0.3">
      <c r="C189" s="13" t="str">
        <f t="shared" si="25"/>
        <v>Tester</v>
      </c>
      <c r="D189" s="11" t="s">
        <v>115</v>
      </c>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110">
        <f t="shared" si="23"/>
        <v>0</v>
      </c>
      <c r="BZ189" s="110">
        <f t="shared" si="23"/>
        <v>0</v>
      </c>
      <c r="CA189" s="110">
        <f t="shared" si="23"/>
        <v>0</v>
      </c>
      <c r="CB189" s="110">
        <f t="shared" si="23"/>
        <v>0</v>
      </c>
      <c r="CC189" s="110">
        <f t="shared" si="23"/>
        <v>0</v>
      </c>
      <c r="CD189" s="110">
        <f t="shared" si="23"/>
        <v>0</v>
      </c>
      <c r="CE189" s="110">
        <f t="shared" si="23"/>
        <v>0</v>
      </c>
      <c r="CF189" s="110">
        <f t="shared" si="23"/>
        <v>0</v>
      </c>
      <c r="CG189" s="110">
        <f t="shared" si="23"/>
        <v>0</v>
      </c>
    </row>
    <row r="190" spans="3:85" x14ac:dyDescent="0.3">
      <c r="C190" s="13" t="str">
        <f t="shared" si="25"/>
        <v>Tester</v>
      </c>
      <c r="D190" s="11" t="s">
        <v>117</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110">
        <f t="shared" si="23"/>
        <v>0</v>
      </c>
      <c r="BZ190" s="110">
        <f t="shared" si="23"/>
        <v>0</v>
      </c>
      <c r="CA190" s="110">
        <f t="shared" si="23"/>
        <v>0</v>
      </c>
      <c r="CB190" s="110">
        <f t="shared" si="23"/>
        <v>0</v>
      </c>
      <c r="CC190" s="110">
        <f t="shared" si="23"/>
        <v>0</v>
      </c>
      <c r="CD190" s="110">
        <f t="shared" si="23"/>
        <v>0</v>
      </c>
      <c r="CE190" s="110">
        <f t="shared" si="23"/>
        <v>0</v>
      </c>
      <c r="CF190" s="110">
        <f t="shared" si="23"/>
        <v>0</v>
      </c>
      <c r="CG190" s="110">
        <f t="shared" si="23"/>
        <v>0</v>
      </c>
    </row>
    <row r="191" spans="3:85" x14ac:dyDescent="0.3">
      <c r="C191" s="13" t="str">
        <f t="shared" si="25"/>
        <v>Tester</v>
      </c>
      <c r="D191" s="11" t="s">
        <v>177</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110">
        <f t="shared" si="23"/>
        <v>0</v>
      </c>
      <c r="BZ191" s="110">
        <f t="shared" si="23"/>
        <v>0</v>
      </c>
      <c r="CA191" s="110">
        <f t="shared" si="23"/>
        <v>0</v>
      </c>
      <c r="CB191" s="110">
        <f t="shared" si="23"/>
        <v>0</v>
      </c>
      <c r="CC191" s="110">
        <f t="shared" si="23"/>
        <v>0</v>
      </c>
      <c r="CD191" s="110">
        <f t="shared" si="23"/>
        <v>0</v>
      </c>
      <c r="CE191" s="110">
        <f t="shared" si="23"/>
        <v>0</v>
      </c>
      <c r="CF191" s="110">
        <f t="shared" si="23"/>
        <v>0</v>
      </c>
      <c r="CG191" s="110">
        <f t="shared" si="23"/>
        <v>0</v>
      </c>
    </row>
    <row r="192" spans="3:85" ht="16.2" thickBot="1" x14ac:dyDescent="0.35">
      <c r="C192" s="16" t="str">
        <f t="shared" si="25"/>
        <v>Tester</v>
      </c>
      <c r="D192" s="17" t="s">
        <v>116</v>
      </c>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45">
        <f t="shared" si="23"/>
        <v>0</v>
      </c>
      <c r="BZ192" s="45">
        <f t="shared" si="23"/>
        <v>0</v>
      </c>
      <c r="CA192" s="45">
        <f t="shared" si="23"/>
        <v>0</v>
      </c>
      <c r="CB192" s="45">
        <f t="shared" si="23"/>
        <v>0</v>
      </c>
      <c r="CC192" s="45">
        <f t="shared" si="23"/>
        <v>0</v>
      </c>
      <c r="CD192" s="45">
        <f t="shared" si="23"/>
        <v>0</v>
      </c>
      <c r="CE192" s="45">
        <f t="shared" si="23"/>
        <v>0</v>
      </c>
      <c r="CF192" s="45">
        <f t="shared" si="23"/>
        <v>0</v>
      </c>
      <c r="CG192" s="45">
        <f t="shared" si="23"/>
        <v>0</v>
      </c>
    </row>
    <row r="193" spans="3:85" x14ac:dyDescent="0.3">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row>
    <row r="194" spans="3:85" x14ac:dyDescent="0.3">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row>
  </sheetData>
  <mergeCells count="3610">
    <mergeCell ref="C8:C10"/>
    <mergeCell ref="BM143:BO143"/>
    <mergeCell ref="BP143:BR143"/>
    <mergeCell ref="BS143:BU143"/>
    <mergeCell ref="BV143:BX143"/>
    <mergeCell ref="BY143:CA143"/>
    <mergeCell ref="CB143:CD143"/>
    <mergeCell ref="AU143:AW143"/>
    <mergeCell ref="AX143:AZ143"/>
    <mergeCell ref="BA143:BC143"/>
    <mergeCell ref="BD143:BF143"/>
    <mergeCell ref="BG143:BI143"/>
    <mergeCell ref="BJ143:BL143"/>
    <mergeCell ref="AC143:AE143"/>
    <mergeCell ref="AF143:AH143"/>
    <mergeCell ref="AI143:AK143"/>
    <mergeCell ref="AL143:AN143"/>
    <mergeCell ref="AO143:AQ143"/>
    <mergeCell ref="AR143:AT143"/>
    <mergeCell ref="CB142:CD142"/>
    <mergeCell ref="Q142:S142"/>
    <mergeCell ref="T142:V142"/>
    <mergeCell ref="W142:Y142"/>
    <mergeCell ref="BG141:BI141"/>
    <mergeCell ref="BJ141:BL141"/>
    <mergeCell ref="BM141:BO141"/>
    <mergeCell ref="BP141:BR141"/>
    <mergeCell ref="BS141:BU141"/>
    <mergeCell ref="BV141:BX141"/>
    <mergeCell ref="AO141:AQ141"/>
    <mergeCell ref="AR141:AT141"/>
    <mergeCell ref="AU141:AW141"/>
    <mergeCell ref="CE142:CG142"/>
    <mergeCell ref="E143:G143"/>
    <mergeCell ref="H143:J143"/>
    <mergeCell ref="K143:M143"/>
    <mergeCell ref="N143:P143"/>
    <mergeCell ref="Q143:S143"/>
    <mergeCell ref="T143:V143"/>
    <mergeCell ref="W143:Y143"/>
    <mergeCell ref="Z143:AB143"/>
    <mergeCell ref="BJ142:BL142"/>
    <mergeCell ref="BM142:BO142"/>
    <mergeCell ref="BP142:BR142"/>
    <mergeCell ref="BS142:BU142"/>
    <mergeCell ref="BV142:BX142"/>
    <mergeCell ref="BY142:CA142"/>
    <mergeCell ref="AR142:AT142"/>
    <mergeCell ref="AU142:AW142"/>
    <mergeCell ref="AX142:AZ142"/>
    <mergeCell ref="BA142:BC142"/>
    <mergeCell ref="BD142:BF142"/>
    <mergeCell ref="BG142:BI142"/>
    <mergeCell ref="Z142:AB142"/>
    <mergeCell ref="AC142:AE142"/>
    <mergeCell ref="AF142:AH142"/>
    <mergeCell ref="AI142:AK142"/>
    <mergeCell ref="AL142:AN142"/>
    <mergeCell ref="AO142:AQ142"/>
    <mergeCell ref="CE143:CG143"/>
    <mergeCell ref="E142:G142"/>
    <mergeCell ref="H142:J142"/>
    <mergeCell ref="K142:M142"/>
    <mergeCell ref="N142:P142"/>
    <mergeCell ref="W141:Y141"/>
    <mergeCell ref="Z141:AB141"/>
    <mergeCell ref="AC141:AE141"/>
    <mergeCell ref="AF141:AH141"/>
    <mergeCell ref="AI141:AK141"/>
    <mergeCell ref="AL141:AN141"/>
    <mergeCell ref="E141:G141"/>
    <mergeCell ref="H141:J141"/>
    <mergeCell ref="K141:M141"/>
    <mergeCell ref="N141:P141"/>
    <mergeCell ref="Q141:S141"/>
    <mergeCell ref="T141:V141"/>
    <mergeCell ref="BP140:BR140"/>
    <mergeCell ref="BS140:BU140"/>
    <mergeCell ref="E140:G140"/>
    <mergeCell ref="H140:J140"/>
    <mergeCell ref="K140:M140"/>
    <mergeCell ref="N140:P140"/>
    <mergeCell ref="Q140:S140"/>
    <mergeCell ref="T140:V140"/>
    <mergeCell ref="W140:Y140"/>
    <mergeCell ref="Z140:AB140"/>
    <mergeCell ref="AC140:AE140"/>
    <mergeCell ref="BV140:BX140"/>
    <mergeCell ref="BY140:CA140"/>
    <mergeCell ref="CB140:CD140"/>
    <mergeCell ref="CE140:CG140"/>
    <mergeCell ref="AX140:AZ140"/>
    <mergeCell ref="BA140:BC140"/>
    <mergeCell ref="BD140:BF140"/>
    <mergeCell ref="BG140:BI140"/>
    <mergeCell ref="BJ140:BL140"/>
    <mergeCell ref="BM140:BO140"/>
    <mergeCell ref="AF140:AH140"/>
    <mergeCell ref="AI140:AK140"/>
    <mergeCell ref="AL140:AN140"/>
    <mergeCell ref="AO140:AQ140"/>
    <mergeCell ref="AR140:AT140"/>
    <mergeCell ref="AU140:AW140"/>
    <mergeCell ref="BY141:CA141"/>
    <mergeCell ref="CB141:CD141"/>
    <mergeCell ref="CE141:CG141"/>
    <mergeCell ref="AX141:AZ141"/>
    <mergeCell ref="BA141:BC141"/>
    <mergeCell ref="BD141:BF141"/>
    <mergeCell ref="BM139:BO139"/>
    <mergeCell ref="BP139:BR139"/>
    <mergeCell ref="BS139:BU139"/>
    <mergeCell ref="BV139:BX139"/>
    <mergeCell ref="BY139:CA139"/>
    <mergeCell ref="CB139:CD139"/>
    <mergeCell ref="AU139:AW139"/>
    <mergeCell ref="AX139:AZ139"/>
    <mergeCell ref="BA139:BC139"/>
    <mergeCell ref="BD139:BF139"/>
    <mergeCell ref="BG139:BI139"/>
    <mergeCell ref="BJ139:BL139"/>
    <mergeCell ref="AC139:AE139"/>
    <mergeCell ref="AF139:AH139"/>
    <mergeCell ref="AI139:AK139"/>
    <mergeCell ref="AL139:AN139"/>
    <mergeCell ref="AO139:AQ139"/>
    <mergeCell ref="AR139:AT139"/>
    <mergeCell ref="CB138:CD138"/>
    <mergeCell ref="CE138:CG138"/>
    <mergeCell ref="E139:G139"/>
    <mergeCell ref="H139:J139"/>
    <mergeCell ref="K139:M139"/>
    <mergeCell ref="N139:P139"/>
    <mergeCell ref="Q139:S139"/>
    <mergeCell ref="T139:V139"/>
    <mergeCell ref="W139:Y139"/>
    <mergeCell ref="Z139:AB139"/>
    <mergeCell ref="BJ138:BL138"/>
    <mergeCell ref="BM138:BO138"/>
    <mergeCell ref="BP138:BR138"/>
    <mergeCell ref="BS138:BU138"/>
    <mergeCell ref="BV138:BX138"/>
    <mergeCell ref="BY138:CA138"/>
    <mergeCell ref="AR138:AT138"/>
    <mergeCell ref="AU138:AW138"/>
    <mergeCell ref="AX138:AZ138"/>
    <mergeCell ref="BA138:BC138"/>
    <mergeCell ref="BD138:BF138"/>
    <mergeCell ref="BG138:BI138"/>
    <mergeCell ref="Z138:AB138"/>
    <mergeCell ref="AC138:AE138"/>
    <mergeCell ref="AF138:AH138"/>
    <mergeCell ref="AI138:AK138"/>
    <mergeCell ref="AL138:AN138"/>
    <mergeCell ref="AO138:AQ138"/>
    <mergeCell ref="CE139:CG139"/>
    <mergeCell ref="E138:G138"/>
    <mergeCell ref="H138:J138"/>
    <mergeCell ref="K138:M138"/>
    <mergeCell ref="N138:P138"/>
    <mergeCell ref="Q138:S138"/>
    <mergeCell ref="T138:V138"/>
    <mergeCell ref="W138:Y138"/>
    <mergeCell ref="BG137:BI137"/>
    <mergeCell ref="BJ137:BL137"/>
    <mergeCell ref="BM137:BO137"/>
    <mergeCell ref="BP137:BR137"/>
    <mergeCell ref="BS137:BU137"/>
    <mergeCell ref="BV137:BX137"/>
    <mergeCell ref="AO137:AQ137"/>
    <mergeCell ref="AR137:AT137"/>
    <mergeCell ref="AU137:AW137"/>
    <mergeCell ref="AX137:AZ137"/>
    <mergeCell ref="BA137:BC137"/>
    <mergeCell ref="BD137:BF137"/>
    <mergeCell ref="W137:Y137"/>
    <mergeCell ref="Z137:AB137"/>
    <mergeCell ref="AC137:AE137"/>
    <mergeCell ref="AF137:AH137"/>
    <mergeCell ref="AI137:AK137"/>
    <mergeCell ref="AL137:AN137"/>
    <mergeCell ref="E137:G137"/>
    <mergeCell ref="H137:J137"/>
    <mergeCell ref="K137:M137"/>
    <mergeCell ref="N137:P137"/>
    <mergeCell ref="Q137:S137"/>
    <mergeCell ref="T137:V137"/>
    <mergeCell ref="BP136:BR136"/>
    <mergeCell ref="BS136:BU136"/>
    <mergeCell ref="BV136:BX136"/>
    <mergeCell ref="BY136:CA136"/>
    <mergeCell ref="CB136:CD136"/>
    <mergeCell ref="CE136:CG136"/>
    <mergeCell ref="AX136:AZ136"/>
    <mergeCell ref="BA136:BC136"/>
    <mergeCell ref="BD136:BF136"/>
    <mergeCell ref="BG136:BI136"/>
    <mergeCell ref="BJ136:BL136"/>
    <mergeCell ref="BM136:BO136"/>
    <mergeCell ref="AF136:AH136"/>
    <mergeCell ref="AI136:AK136"/>
    <mergeCell ref="AL136:AN136"/>
    <mergeCell ref="AO136:AQ136"/>
    <mergeCell ref="AR136:AT136"/>
    <mergeCell ref="AU136:AW136"/>
    <mergeCell ref="BY137:CA137"/>
    <mergeCell ref="CB137:CD137"/>
    <mergeCell ref="CE137:CG137"/>
    <mergeCell ref="E136:G136"/>
    <mergeCell ref="H136:J136"/>
    <mergeCell ref="K136:M136"/>
    <mergeCell ref="N136:P136"/>
    <mergeCell ref="Q136:S136"/>
    <mergeCell ref="T136:V136"/>
    <mergeCell ref="W136:Y136"/>
    <mergeCell ref="Z136:AB136"/>
    <mergeCell ref="AC136:AE136"/>
    <mergeCell ref="BM135:BO135"/>
    <mergeCell ref="BP135:BR135"/>
    <mergeCell ref="BS135:BU135"/>
    <mergeCell ref="BV135:BX135"/>
    <mergeCell ref="BY135:CA135"/>
    <mergeCell ref="CB135:CD135"/>
    <mergeCell ref="AU135:AW135"/>
    <mergeCell ref="AX135:AZ135"/>
    <mergeCell ref="BA135:BC135"/>
    <mergeCell ref="BD135:BF135"/>
    <mergeCell ref="BG135:BI135"/>
    <mergeCell ref="BJ135:BL135"/>
    <mergeCell ref="AC135:AE135"/>
    <mergeCell ref="AF135:AH135"/>
    <mergeCell ref="AI135:AK135"/>
    <mergeCell ref="AL135:AN135"/>
    <mergeCell ref="AO135:AQ135"/>
    <mergeCell ref="AR135:AT135"/>
    <mergeCell ref="CB134:CD134"/>
    <mergeCell ref="CE134:CG134"/>
    <mergeCell ref="E135:G135"/>
    <mergeCell ref="H135:J135"/>
    <mergeCell ref="K135:M135"/>
    <mergeCell ref="N135:P135"/>
    <mergeCell ref="Q135:S135"/>
    <mergeCell ref="T135:V135"/>
    <mergeCell ref="W135:Y135"/>
    <mergeCell ref="Z135:AB135"/>
    <mergeCell ref="BJ134:BL134"/>
    <mergeCell ref="BM134:BO134"/>
    <mergeCell ref="BP134:BR134"/>
    <mergeCell ref="BS134:BU134"/>
    <mergeCell ref="BV134:BX134"/>
    <mergeCell ref="BY134:CA134"/>
    <mergeCell ref="AR134:AT134"/>
    <mergeCell ref="AU134:AW134"/>
    <mergeCell ref="AX134:AZ134"/>
    <mergeCell ref="BA134:BC134"/>
    <mergeCell ref="BD134:BF134"/>
    <mergeCell ref="BG134:BI134"/>
    <mergeCell ref="Z134:AB134"/>
    <mergeCell ref="AC134:AE134"/>
    <mergeCell ref="AF134:AH134"/>
    <mergeCell ref="AI134:AK134"/>
    <mergeCell ref="AL134:AN134"/>
    <mergeCell ref="AO134:AQ134"/>
    <mergeCell ref="CE135:CG135"/>
    <mergeCell ref="E134:G134"/>
    <mergeCell ref="H134:J134"/>
    <mergeCell ref="K134:M134"/>
    <mergeCell ref="N134:P134"/>
    <mergeCell ref="Q134:S134"/>
    <mergeCell ref="T134:V134"/>
    <mergeCell ref="W134:Y134"/>
    <mergeCell ref="BG133:BI133"/>
    <mergeCell ref="BJ133:BL133"/>
    <mergeCell ref="BM133:BO133"/>
    <mergeCell ref="BP133:BR133"/>
    <mergeCell ref="BS133:BU133"/>
    <mergeCell ref="BV133:BX133"/>
    <mergeCell ref="AO133:AQ133"/>
    <mergeCell ref="AR133:AT133"/>
    <mergeCell ref="AU133:AW133"/>
    <mergeCell ref="AX133:AZ133"/>
    <mergeCell ref="BA133:BC133"/>
    <mergeCell ref="BD133:BF133"/>
    <mergeCell ref="W133:Y133"/>
    <mergeCell ref="Z133:AB133"/>
    <mergeCell ref="AC133:AE133"/>
    <mergeCell ref="AF133:AH133"/>
    <mergeCell ref="AI133:AK133"/>
    <mergeCell ref="AL133:AN133"/>
    <mergeCell ref="E133:G133"/>
    <mergeCell ref="H133:J133"/>
    <mergeCell ref="K133:M133"/>
    <mergeCell ref="N133:P133"/>
    <mergeCell ref="Q133:S133"/>
    <mergeCell ref="T133:V133"/>
    <mergeCell ref="BP132:BR132"/>
    <mergeCell ref="BS132:BU132"/>
    <mergeCell ref="BV132:BX132"/>
    <mergeCell ref="BY132:CA132"/>
    <mergeCell ref="CB132:CD132"/>
    <mergeCell ref="CE132:CG132"/>
    <mergeCell ref="AX132:AZ132"/>
    <mergeCell ref="BA132:BC132"/>
    <mergeCell ref="BD132:BF132"/>
    <mergeCell ref="BG132:BI132"/>
    <mergeCell ref="BJ132:BL132"/>
    <mergeCell ref="BM132:BO132"/>
    <mergeCell ref="AF132:AH132"/>
    <mergeCell ref="AI132:AK132"/>
    <mergeCell ref="AL132:AN132"/>
    <mergeCell ref="AO132:AQ132"/>
    <mergeCell ref="AR132:AT132"/>
    <mergeCell ref="AU132:AW132"/>
    <mergeCell ref="BY133:CA133"/>
    <mergeCell ref="CB133:CD133"/>
    <mergeCell ref="CE133:CG133"/>
    <mergeCell ref="E132:G132"/>
    <mergeCell ref="H132:J132"/>
    <mergeCell ref="K132:M132"/>
    <mergeCell ref="N132:P132"/>
    <mergeCell ref="Q132:S132"/>
    <mergeCell ref="T132:V132"/>
    <mergeCell ref="W132:Y132"/>
    <mergeCell ref="Z132:AB132"/>
    <mergeCell ref="AC132:AE132"/>
    <mergeCell ref="BM131:BO131"/>
    <mergeCell ref="BP131:BR131"/>
    <mergeCell ref="BS131:BU131"/>
    <mergeCell ref="BV131:BX131"/>
    <mergeCell ref="BY131:CA131"/>
    <mergeCell ref="CB131:CD131"/>
    <mergeCell ref="AU131:AW131"/>
    <mergeCell ref="AX131:AZ131"/>
    <mergeCell ref="BA131:BC131"/>
    <mergeCell ref="BD131:BF131"/>
    <mergeCell ref="BG131:BI131"/>
    <mergeCell ref="BJ131:BL131"/>
    <mergeCell ref="AC131:AE131"/>
    <mergeCell ref="AF131:AH131"/>
    <mergeCell ref="AI131:AK131"/>
    <mergeCell ref="AL131:AN131"/>
    <mergeCell ref="AO131:AQ131"/>
    <mergeCell ref="AR131:AT131"/>
    <mergeCell ref="CB130:CD130"/>
    <mergeCell ref="CE130:CG130"/>
    <mergeCell ref="E131:G131"/>
    <mergeCell ref="H131:J131"/>
    <mergeCell ref="K131:M131"/>
    <mergeCell ref="N131:P131"/>
    <mergeCell ref="Q131:S131"/>
    <mergeCell ref="T131:V131"/>
    <mergeCell ref="W131:Y131"/>
    <mergeCell ref="Z131:AB131"/>
    <mergeCell ref="BJ130:BL130"/>
    <mergeCell ref="BM130:BO130"/>
    <mergeCell ref="BP130:BR130"/>
    <mergeCell ref="BS130:BU130"/>
    <mergeCell ref="BV130:BX130"/>
    <mergeCell ref="BY130:CA130"/>
    <mergeCell ref="AR130:AT130"/>
    <mergeCell ref="AU130:AW130"/>
    <mergeCell ref="AX130:AZ130"/>
    <mergeCell ref="BA130:BC130"/>
    <mergeCell ref="BD130:BF130"/>
    <mergeCell ref="BG130:BI130"/>
    <mergeCell ref="Z130:AB130"/>
    <mergeCell ref="AC130:AE130"/>
    <mergeCell ref="AF130:AH130"/>
    <mergeCell ref="AI130:AK130"/>
    <mergeCell ref="AL130:AN130"/>
    <mergeCell ref="AO130:AQ130"/>
    <mergeCell ref="CE131:CG131"/>
    <mergeCell ref="E130:G130"/>
    <mergeCell ref="H130:J130"/>
    <mergeCell ref="K130:M130"/>
    <mergeCell ref="N130:P130"/>
    <mergeCell ref="Q130:S130"/>
    <mergeCell ref="T130:V130"/>
    <mergeCell ref="W130:Y130"/>
    <mergeCell ref="BG129:BI129"/>
    <mergeCell ref="BJ129:BL129"/>
    <mergeCell ref="BM129:BO129"/>
    <mergeCell ref="BP129:BR129"/>
    <mergeCell ref="BS129:BU129"/>
    <mergeCell ref="BV129:BX129"/>
    <mergeCell ref="AO129:AQ129"/>
    <mergeCell ref="AR129:AT129"/>
    <mergeCell ref="AU129:AW129"/>
    <mergeCell ref="AX129:AZ129"/>
    <mergeCell ref="BA129:BC129"/>
    <mergeCell ref="BD129:BF129"/>
    <mergeCell ref="W129:Y129"/>
    <mergeCell ref="Z129:AB129"/>
    <mergeCell ref="AC129:AE129"/>
    <mergeCell ref="AF129:AH129"/>
    <mergeCell ref="AI129:AK129"/>
    <mergeCell ref="AL129:AN129"/>
    <mergeCell ref="E129:G129"/>
    <mergeCell ref="H129:J129"/>
    <mergeCell ref="K129:M129"/>
    <mergeCell ref="N129:P129"/>
    <mergeCell ref="Q129:S129"/>
    <mergeCell ref="T129:V129"/>
    <mergeCell ref="BP128:BR128"/>
    <mergeCell ref="BS128:BU128"/>
    <mergeCell ref="BV128:BX128"/>
    <mergeCell ref="BY128:CA128"/>
    <mergeCell ref="CB128:CD128"/>
    <mergeCell ref="CE128:CG128"/>
    <mergeCell ref="AX128:AZ128"/>
    <mergeCell ref="BA128:BC128"/>
    <mergeCell ref="BD128:BF128"/>
    <mergeCell ref="BG128:BI128"/>
    <mergeCell ref="BJ128:BL128"/>
    <mergeCell ref="BM128:BO128"/>
    <mergeCell ref="AF128:AH128"/>
    <mergeCell ref="AI128:AK128"/>
    <mergeCell ref="AL128:AN128"/>
    <mergeCell ref="AO128:AQ128"/>
    <mergeCell ref="AR128:AT128"/>
    <mergeCell ref="AU128:AW128"/>
    <mergeCell ref="BY129:CA129"/>
    <mergeCell ref="CB129:CD129"/>
    <mergeCell ref="CE129:CG129"/>
    <mergeCell ref="E128:G128"/>
    <mergeCell ref="H128:J128"/>
    <mergeCell ref="K128:M128"/>
    <mergeCell ref="N128:P128"/>
    <mergeCell ref="Q128:S128"/>
    <mergeCell ref="T128:V128"/>
    <mergeCell ref="W128:Y128"/>
    <mergeCell ref="Z128:AB128"/>
    <mergeCell ref="AC128:AE128"/>
    <mergeCell ref="BM127:BO127"/>
    <mergeCell ref="BP127:BR127"/>
    <mergeCell ref="BS127:BU127"/>
    <mergeCell ref="BV127:BX127"/>
    <mergeCell ref="BY127:CA127"/>
    <mergeCell ref="CB127:CD127"/>
    <mergeCell ref="AU127:AW127"/>
    <mergeCell ref="AX127:AZ127"/>
    <mergeCell ref="BA127:BC127"/>
    <mergeCell ref="BD127:BF127"/>
    <mergeCell ref="BG127:BI127"/>
    <mergeCell ref="BJ127:BL127"/>
    <mergeCell ref="AC127:AE127"/>
    <mergeCell ref="AF127:AH127"/>
    <mergeCell ref="AI127:AK127"/>
    <mergeCell ref="AL127:AN127"/>
    <mergeCell ref="AO127:AQ127"/>
    <mergeCell ref="AR127:AT127"/>
    <mergeCell ref="CB126:CD126"/>
    <mergeCell ref="CE126:CG126"/>
    <mergeCell ref="E127:G127"/>
    <mergeCell ref="H127:J127"/>
    <mergeCell ref="K127:M127"/>
    <mergeCell ref="N127:P127"/>
    <mergeCell ref="Q127:S127"/>
    <mergeCell ref="T127:V127"/>
    <mergeCell ref="W127:Y127"/>
    <mergeCell ref="Z127:AB127"/>
    <mergeCell ref="BJ126:BL126"/>
    <mergeCell ref="BM126:BO126"/>
    <mergeCell ref="BP126:BR126"/>
    <mergeCell ref="BS126:BU126"/>
    <mergeCell ref="BV126:BX126"/>
    <mergeCell ref="BY126:CA126"/>
    <mergeCell ref="AR126:AT126"/>
    <mergeCell ref="AU126:AW126"/>
    <mergeCell ref="AX126:AZ126"/>
    <mergeCell ref="BA126:BC126"/>
    <mergeCell ref="BD126:BF126"/>
    <mergeCell ref="BG126:BI126"/>
    <mergeCell ref="Z126:AB126"/>
    <mergeCell ref="AC126:AE126"/>
    <mergeCell ref="AF126:AH126"/>
    <mergeCell ref="AI126:AK126"/>
    <mergeCell ref="AL126:AN126"/>
    <mergeCell ref="AO126:AQ126"/>
    <mergeCell ref="CE127:CG127"/>
    <mergeCell ref="E126:G126"/>
    <mergeCell ref="H126:J126"/>
    <mergeCell ref="K126:M126"/>
    <mergeCell ref="N126:P126"/>
    <mergeCell ref="Q126:S126"/>
    <mergeCell ref="T126:V126"/>
    <mergeCell ref="W126:Y126"/>
    <mergeCell ref="BG125:BI125"/>
    <mergeCell ref="BJ125:BL125"/>
    <mergeCell ref="BM125:BO125"/>
    <mergeCell ref="BP125:BR125"/>
    <mergeCell ref="BS125:BU125"/>
    <mergeCell ref="BV125:BX125"/>
    <mergeCell ref="AO125:AQ125"/>
    <mergeCell ref="AR125:AT125"/>
    <mergeCell ref="AU125:AW125"/>
    <mergeCell ref="AX125:AZ125"/>
    <mergeCell ref="BA125:BC125"/>
    <mergeCell ref="BD125:BF125"/>
    <mergeCell ref="W125:Y125"/>
    <mergeCell ref="Z125:AB125"/>
    <mergeCell ref="AC125:AE125"/>
    <mergeCell ref="AF125:AH125"/>
    <mergeCell ref="AI125:AK125"/>
    <mergeCell ref="AL125:AN125"/>
    <mergeCell ref="E125:G125"/>
    <mergeCell ref="H125:J125"/>
    <mergeCell ref="K125:M125"/>
    <mergeCell ref="N125:P125"/>
    <mergeCell ref="Q125:S125"/>
    <mergeCell ref="T125:V125"/>
    <mergeCell ref="BP124:BR124"/>
    <mergeCell ref="BS124:BU124"/>
    <mergeCell ref="BV124:BX124"/>
    <mergeCell ref="BY124:CA124"/>
    <mergeCell ref="CB124:CD124"/>
    <mergeCell ref="CE124:CG124"/>
    <mergeCell ref="AX124:AZ124"/>
    <mergeCell ref="BA124:BC124"/>
    <mergeCell ref="BD124:BF124"/>
    <mergeCell ref="BG124:BI124"/>
    <mergeCell ref="BJ124:BL124"/>
    <mergeCell ref="BM124:BO124"/>
    <mergeCell ref="AF124:AH124"/>
    <mergeCell ref="AI124:AK124"/>
    <mergeCell ref="AL124:AN124"/>
    <mergeCell ref="AO124:AQ124"/>
    <mergeCell ref="AR124:AT124"/>
    <mergeCell ref="AU124:AW124"/>
    <mergeCell ref="BY125:CA125"/>
    <mergeCell ref="CB125:CD125"/>
    <mergeCell ref="CE125:CG125"/>
    <mergeCell ref="E124:G124"/>
    <mergeCell ref="H124:J124"/>
    <mergeCell ref="K124:M124"/>
    <mergeCell ref="N124:P124"/>
    <mergeCell ref="Q124:S124"/>
    <mergeCell ref="T124:V124"/>
    <mergeCell ref="W124:Y124"/>
    <mergeCell ref="Z124:AB124"/>
    <mergeCell ref="AC124:AE124"/>
    <mergeCell ref="BM123:BO123"/>
    <mergeCell ref="BP123:BR123"/>
    <mergeCell ref="BS123:BU123"/>
    <mergeCell ref="BV123:BX123"/>
    <mergeCell ref="BY123:CA123"/>
    <mergeCell ref="CB123:CD123"/>
    <mergeCell ref="AU123:AW123"/>
    <mergeCell ref="AX123:AZ123"/>
    <mergeCell ref="BA123:BC123"/>
    <mergeCell ref="BD123:BF123"/>
    <mergeCell ref="BG123:BI123"/>
    <mergeCell ref="BJ123:BL123"/>
    <mergeCell ref="AC123:AE123"/>
    <mergeCell ref="AF123:AH123"/>
    <mergeCell ref="AI123:AK123"/>
    <mergeCell ref="AL123:AN123"/>
    <mergeCell ref="AO123:AQ123"/>
    <mergeCell ref="AR123:AT123"/>
    <mergeCell ref="CB122:CD122"/>
    <mergeCell ref="CE122:CG122"/>
    <mergeCell ref="E123:G123"/>
    <mergeCell ref="H123:J123"/>
    <mergeCell ref="K123:M123"/>
    <mergeCell ref="N123:P123"/>
    <mergeCell ref="Q123:S123"/>
    <mergeCell ref="T123:V123"/>
    <mergeCell ref="W123:Y123"/>
    <mergeCell ref="Z123:AB123"/>
    <mergeCell ref="BJ122:BL122"/>
    <mergeCell ref="BM122:BO122"/>
    <mergeCell ref="BP122:BR122"/>
    <mergeCell ref="BS122:BU122"/>
    <mergeCell ref="BV122:BX122"/>
    <mergeCell ref="BY122:CA122"/>
    <mergeCell ref="AR122:AT122"/>
    <mergeCell ref="AU122:AW122"/>
    <mergeCell ref="AX122:AZ122"/>
    <mergeCell ref="BA122:BC122"/>
    <mergeCell ref="BD122:BF122"/>
    <mergeCell ref="BG122:BI122"/>
    <mergeCell ref="Z122:AB122"/>
    <mergeCell ref="AC122:AE122"/>
    <mergeCell ref="AF122:AH122"/>
    <mergeCell ref="AI122:AK122"/>
    <mergeCell ref="AL122:AN122"/>
    <mergeCell ref="AO122:AQ122"/>
    <mergeCell ref="CE123:CG123"/>
    <mergeCell ref="E122:G122"/>
    <mergeCell ref="H122:J122"/>
    <mergeCell ref="K122:M122"/>
    <mergeCell ref="N122:P122"/>
    <mergeCell ref="Q122:S122"/>
    <mergeCell ref="T122:V122"/>
    <mergeCell ref="W122:Y122"/>
    <mergeCell ref="BG121:BI121"/>
    <mergeCell ref="BJ121:BL121"/>
    <mergeCell ref="BM121:BO121"/>
    <mergeCell ref="BP121:BR121"/>
    <mergeCell ref="BS121:BU121"/>
    <mergeCell ref="BV121:BX121"/>
    <mergeCell ref="AO121:AQ121"/>
    <mergeCell ref="AR121:AT121"/>
    <mergeCell ref="AU121:AW121"/>
    <mergeCell ref="AX121:AZ121"/>
    <mergeCell ref="BA121:BC121"/>
    <mergeCell ref="BD121:BF121"/>
    <mergeCell ref="W121:Y121"/>
    <mergeCell ref="Z121:AB121"/>
    <mergeCell ref="AC121:AE121"/>
    <mergeCell ref="AF121:AH121"/>
    <mergeCell ref="AI121:AK121"/>
    <mergeCell ref="AL121:AN121"/>
    <mergeCell ref="E121:G121"/>
    <mergeCell ref="H121:J121"/>
    <mergeCell ref="K121:M121"/>
    <mergeCell ref="N121:P121"/>
    <mergeCell ref="Q121:S121"/>
    <mergeCell ref="T121:V121"/>
    <mergeCell ref="BP120:BR120"/>
    <mergeCell ref="BS120:BU120"/>
    <mergeCell ref="BV120:BX120"/>
    <mergeCell ref="BY120:CA120"/>
    <mergeCell ref="CB120:CD120"/>
    <mergeCell ref="CE120:CG120"/>
    <mergeCell ref="AX120:AZ120"/>
    <mergeCell ref="BA120:BC120"/>
    <mergeCell ref="BD120:BF120"/>
    <mergeCell ref="BG120:BI120"/>
    <mergeCell ref="BJ120:BL120"/>
    <mergeCell ref="BM120:BO120"/>
    <mergeCell ref="AF120:AH120"/>
    <mergeCell ref="AI120:AK120"/>
    <mergeCell ref="AL120:AN120"/>
    <mergeCell ref="AO120:AQ120"/>
    <mergeCell ref="AR120:AT120"/>
    <mergeCell ref="AU120:AW120"/>
    <mergeCell ref="BY121:CA121"/>
    <mergeCell ref="CB121:CD121"/>
    <mergeCell ref="CE121:CG121"/>
    <mergeCell ref="E120:G120"/>
    <mergeCell ref="H120:J120"/>
    <mergeCell ref="K120:M120"/>
    <mergeCell ref="N120:P120"/>
    <mergeCell ref="Q120:S120"/>
    <mergeCell ref="T120:V120"/>
    <mergeCell ref="W120:Y120"/>
    <mergeCell ref="Z120:AB120"/>
    <mergeCell ref="AC120:AE120"/>
    <mergeCell ref="BM119:BO119"/>
    <mergeCell ref="BP119:BR119"/>
    <mergeCell ref="BS119:BU119"/>
    <mergeCell ref="BV119:BX119"/>
    <mergeCell ref="BY119:CA119"/>
    <mergeCell ref="CB119:CD119"/>
    <mergeCell ref="AU119:AW119"/>
    <mergeCell ref="AX119:AZ119"/>
    <mergeCell ref="BA119:BC119"/>
    <mergeCell ref="BD119:BF119"/>
    <mergeCell ref="BG119:BI119"/>
    <mergeCell ref="BJ119:BL119"/>
    <mergeCell ref="AC119:AE119"/>
    <mergeCell ref="AF119:AH119"/>
    <mergeCell ref="AI119:AK119"/>
    <mergeCell ref="AL119:AN119"/>
    <mergeCell ref="AO119:AQ119"/>
    <mergeCell ref="AR119:AT119"/>
    <mergeCell ref="CB118:CD118"/>
    <mergeCell ref="CE118:CG118"/>
    <mergeCell ref="E119:G119"/>
    <mergeCell ref="H119:J119"/>
    <mergeCell ref="K119:M119"/>
    <mergeCell ref="N119:P119"/>
    <mergeCell ref="Q119:S119"/>
    <mergeCell ref="T119:V119"/>
    <mergeCell ref="W119:Y119"/>
    <mergeCell ref="Z119:AB119"/>
    <mergeCell ref="BJ118:BL118"/>
    <mergeCell ref="BM118:BO118"/>
    <mergeCell ref="BP118:BR118"/>
    <mergeCell ref="BS118:BU118"/>
    <mergeCell ref="BV118:BX118"/>
    <mergeCell ref="BY118:CA118"/>
    <mergeCell ref="AR118:AT118"/>
    <mergeCell ref="AU118:AW118"/>
    <mergeCell ref="AX118:AZ118"/>
    <mergeCell ref="BA118:BC118"/>
    <mergeCell ref="BD118:BF118"/>
    <mergeCell ref="BG118:BI118"/>
    <mergeCell ref="Z118:AB118"/>
    <mergeCell ref="AC118:AE118"/>
    <mergeCell ref="AF118:AH118"/>
    <mergeCell ref="AI118:AK118"/>
    <mergeCell ref="AL118:AN118"/>
    <mergeCell ref="AO118:AQ118"/>
    <mergeCell ref="CE119:CG119"/>
    <mergeCell ref="E118:G118"/>
    <mergeCell ref="H118:J118"/>
    <mergeCell ref="K118:M118"/>
    <mergeCell ref="N118:P118"/>
    <mergeCell ref="Q118:S118"/>
    <mergeCell ref="T118:V118"/>
    <mergeCell ref="W118:Y118"/>
    <mergeCell ref="BG117:BI117"/>
    <mergeCell ref="BJ117:BL117"/>
    <mergeCell ref="BM117:BO117"/>
    <mergeCell ref="BP117:BR117"/>
    <mergeCell ref="BS117:BU117"/>
    <mergeCell ref="BV117:BX117"/>
    <mergeCell ref="AO117:AQ117"/>
    <mergeCell ref="AR117:AT117"/>
    <mergeCell ref="AU117:AW117"/>
    <mergeCell ref="AX117:AZ117"/>
    <mergeCell ref="BA117:BC117"/>
    <mergeCell ref="BD117:BF117"/>
    <mergeCell ref="W117:Y117"/>
    <mergeCell ref="Z117:AB117"/>
    <mergeCell ref="AC117:AE117"/>
    <mergeCell ref="AF117:AH117"/>
    <mergeCell ref="AI117:AK117"/>
    <mergeCell ref="AL117:AN117"/>
    <mergeCell ref="E117:G117"/>
    <mergeCell ref="H117:J117"/>
    <mergeCell ref="K117:M117"/>
    <mergeCell ref="N117:P117"/>
    <mergeCell ref="Q117:S117"/>
    <mergeCell ref="T117:V117"/>
    <mergeCell ref="BP116:BR116"/>
    <mergeCell ref="BS116:BU116"/>
    <mergeCell ref="BV116:BX116"/>
    <mergeCell ref="BY116:CA116"/>
    <mergeCell ref="CB116:CD116"/>
    <mergeCell ref="CE116:CG116"/>
    <mergeCell ref="AX116:AZ116"/>
    <mergeCell ref="BA116:BC116"/>
    <mergeCell ref="BD116:BF116"/>
    <mergeCell ref="BG116:BI116"/>
    <mergeCell ref="BJ116:BL116"/>
    <mergeCell ref="BM116:BO116"/>
    <mergeCell ref="AF116:AH116"/>
    <mergeCell ref="AI116:AK116"/>
    <mergeCell ref="AL116:AN116"/>
    <mergeCell ref="AO116:AQ116"/>
    <mergeCell ref="AR116:AT116"/>
    <mergeCell ref="AU116:AW116"/>
    <mergeCell ref="BY117:CA117"/>
    <mergeCell ref="CB117:CD117"/>
    <mergeCell ref="CE117:CG117"/>
    <mergeCell ref="E116:G116"/>
    <mergeCell ref="H116:J116"/>
    <mergeCell ref="K116:M116"/>
    <mergeCell ref="N116:P116"/>
    <mergeCell ref="Q116:S116"/>
    <mergeCell ref="T116:V116"/>
    <mergeCell ref="W116:Y116"/>
    <mergeCell ref="Z116:AB116"/>
    <mergeCell ref="AC116:AE116"/>
    <mergeCell ref="BM115:BO115"/>
    <mergeCell ref="BP115:BR115"/>
    <mergeCell ref="BS115:BU115"/>
    <mergeCell ref="BV115:BX115"/>
    <mergeCell ref="BY115:CA115"/>
    <mergeCell ref="CB115:CD115"/>
    <mergeCell ref="AU115:AW115"/>
    <mergeCell ref="AX115:AZ115"/>
    <mergeCell ref="BA115:BC115"/>
    <mergeCell ref="BD115:BF115"/>
    <mergeCell ref="BG115:BI115"/>
    <mergeCell ref="BJ115:BL115"/>
    <mergeCell ref="AC115:AE115"/>
    <mergeCell ref="AF115:AH115"/>
    <mergeCell ref="AI115:AK115"/>
    <mergeCell ref="AL115:AN115"/>
    <mergeCell ref="AO115:AQ115"/>
    <mergeCell ref="AR115:AT115"/>
    <mergeCell ref="CB114:CD114"/>
    <mergeCell ref="CE114:CG114"/>
    <mergeCell ref="E115:G115"/>
    <mergeCell ref="H115:J115"/>
    <mergeCell ref="K115:M115"/>
    <mergeCell ref="N115:P115"/>
    <mergeCell ref="Q115:S115"/>
    <mergeCell ref="T115:V115"/>
    <mergeCell ref="W115:Y115"/>
    <mergeCell ref="Z115:AB115"/>
    <mergeCell ref="BJ114:BL114"/>
    <mergeCell ref="BM114:BO114"/>
    <mergeCell ref="BP114:BR114"/>
    <mergeCell ref="BS114:BU114"/>
    <mergeCell ref="BV114:BX114"/>
    <mergeCell ref="BY114:CA114"/>
    <mergeCell ref="AR114:AT114"/>
    <mergeCell ref="AU114:AW114"/>
    <mergeCell ref="AX114:AZ114"/>
    <mergeCell ref="BA114:BC114"/>
    <mergeCell ref="BD114:BF114"/>
    <mergeCell ref="BG114:BI114"/>
    <mergeCell ref="Z114:AB114"/>
    <mergeCell ref="AC114:AE114"/>
    <mergeCell ref="AF114:AH114"/>
    <mergeCell ref="AI114:AK114"/>
    <mergeCell ref="AL114:AN114"/>
    <mergeCell ref="AO114:AQ114"/>
    <mergeCell ref="CE115:CG115"/>
    <mergeCell ref="E114:G114"/>
    <mergeCell ref="H114:J114"/>
    <mergeCell ref="K114:M114"/>
    <mergeCell ref="N114:P114"/>
    <mergeCell ref="Q114:S114"/>
    <mergeCell ref="T114:V114"/>
    <mergeCell ref="W114:Y114"/>
    <mergeCell ref="BG113:BI113"/>
    <mergeCell ref="BJ113:BL113"/>
    <mergeCell ref="BM113:BO113"/>
    <mergeCell ref="BP113:BR113"/>
    <mergeCell ref="BS113:BU113"/>
    <mergeCell ref="BV113:BX113"/>
    <mergeCell ref="AO113:AQ113"/>
    <mergeCell ref="AR113:AT113"/>
    <mergeCell ref="AU113:AW113"/>
    <mergeCell ref="AX113:AZ113"/>
    <mergeCell ref="BA113:BC113"/>
    <mergeCell ref="BD113:BF113"/>
    <mergeCell ref="W113:Y113"/>
    <mergeCell ref="Z113:AB113"/>
    <mergeCell ref="AC113:AE113"/>
    <mergeCell ref="AF113:AH113"/>
    <mergeCell ref="AI113:AK113"/>
    <mergeCell ref="AL113:AN113"/>
    <mergeCell ref="E113:G113"/>
    <mergeCell ref="H113:J113"/>
    <mergeCell ref="K113:M113"/>
    <mergeCell ref="N113:P113"/>
    <mergeCell ref="Q113:S113"/>
    <mergeCell ref="T113:V113"/>
    <mergeCell ref="BP112:BR112"/>
    <mergeCell ref="BS112:BU112"/>
    <mergeCell ref="BV112:BX112"/>
    <mergeCell ref="BY112:CA112"/>
    <mergeCell ref="CB112:CD112"/>
    <mergeCell ref="CE112:CG112"/>
    <mergeCell ref="AX112:AZ112"/>
    <mergeCell ref="BA112:BC112"/>
    <mergeCell ref="BD112:BF112"/>
    <mergeCell ref="BG112:BI112"/>
    <mergeCell ref="BJ112:BL112"/>
    <mergeCell ref="BM112:BO112"/>
    <mergeCell ref="AF112:AH112"/>
    <mergeCell ref="AI112:AK112"/>
    <mergeCell ref="AL112:AN112"/>
    <mergeCell ref="AO112:AQ112"/>
    <mergeCell ref="AR112:AT112"/>
    <mergeCell ref="AU112:AW112"/>
    <mergeCell ref="BY113:CA113"/>
    <mergeCell ref="CB113:CD113"/>
    <mergeCell ref="CE113:CG113"/>
    <mergeCell ref="E112:G112"/>
    <mergeCell ref="H112:J112"/>
    <mergeCell ref="K112:M112"/>
    <mergeCell ref="N112:P112"/>
    <mergeCell ref="Q112:S112"/>
    <mergeCell ref="T112:V112"/>
    <mergeCell ref="W112:Y112"/>
    <mergeCell ref="Z112:AB112"/>
    <mergeCell ref="AC112:AE112"/>
    <mergeCell ref="BM111:BO111"/>
    <mergeCell ref="BP111:BR111"/>
    <mergeCell ref="BS111:BU111"/>
    <mergeCell ref="BV111:BX111"/>
    <mergeCell ref="BY111:CA111"/>
    <mergeCell ref="CB111:CD111"/>
    <mergeCell ref="AU111:AW111"/>
    <mergeCell ref="AX111:AZ111"/>
    <mergeCell ref="BA111:BC111"/>
    <mergeCell ref="BD111:BF111"/>
    <mergeCell ref="BG111:BI111"/>
    <mergeCell ref="BJ111:BL111"/>
    <mergeCell ref="AC111:AE111"/>
    <mergeCell ref="AF111:AH111"/>
    <mergeCell ref="AI111:AK111"/>
    <mergeCell ref="AL111:AN111"/>
    <mergeCell ref="AO111:AQ111"/>
    <mergeCell ref="AR111:AT111"/>
    <mergeCell ref="CB110:CD110"/>
    <mergeCell ref="CE110:CG110"/>
    <mergeCell ref="E111:G111"/>
    <mergeCell ref="H111:J111"/>
    <mergeCell ref="K111:M111"/>
    <mergeCell ref="N111:P111"/>
    <mergeCell ref="Q111:S111"/>
    <mergeCell ref="T111:V111"/>
    <mergeCell ref="W111:Y111"/>
    <mergeCell ref="Z111:AB111"/>
    <mergeCell ref="BJ110:BL110"/>
    <mergeCell ref="BM110:BO110"/>
    <mergeCell ref="BP110:BR110"/>
    <mergeCell ref="BS110:BU110"/>
    <mergeCell ref="BV110:BX110"/>
    <mergeCell ref="BY110:CA110"/>
    <mergeCell ref="AR110:AT110"/>
    <mergeCell ref="AU110:AW110"/>
    <mergeCell ref="AX110:AZ110"/>
    <mergeCell ref="BA110:BC110"/>
    <mergeCell ref="BD110:BF110"/>
    <mergeCell ref="BG110:BI110"/>
    <mergeCell ref="Z110:AB110"/>
    <mergeCell ref="AC110:AE110"/>
    <mergeCell ref="AF110:AH110"/>
    <mergeCell ref="AI110:AK110"/>
    <mergeCell ref="AL110:AN110"/>
    <mergeCell ref="AO110:AQ110"/>
    <mergeCell ref="CE111:CG111"/>
    <mergeCell ref="E110:G110"/>
    <mergeCell ref="H110:J110"/>
    <mergeCell ref="K110:M110"/>
    <mergeCell ref="N110:P110"/>
    <mergeCell ref="Q110:S110"/>
    <mergeCell ref="T110:V110"/>
    <mergeCell ref="W110:Y110"/>
    <mergeCell ref="BG109:BI109"/>
    <mergeCell ref="BJ109:BL109"/>
    <mergeCell ref="BM109:BO109"/>
    <mergeCell ref="BP109:BR109"/>
    <mergeCell ref="BS109:BU109"/>
    <mergeCell ref="BV109:BX109"/>
    <mergeCell ref="AO109:AQ109"/>
    <mergeCell ref="AR109:AT109"/>
    <mergeCell ref="AU109:AW109"/>
    <mergeCell ref="AX109:AZ109"/>
    <mergeCell ref="BA109:BC109"/>
    <mergeCell ref="BD109:BF109"/>
    <mergeCell ref="W109:Y109"/>
    <mergeCell ref="Z109:AB109"/>
    <mergeCell ref="AC109:AE109"/>
    <mergeCell ref="AF109:AH109"/>
    <mergeCell ref="AI109:AK109"/>
    <mergeCell ref="AL109:AN109"/>
    <mergeCell ref="E109:G109"/>
    <mergeCell ref="H109:J109"/>
    <mergeCell ref="K109:M109"/>
    <mergeCell ref="N109:P109"/>
    <mergeCell ref="Q109:S109"/>
    <mergeCell ref="T109:V109"/>
    <mergeCell ref="BP108:BR108"/>
    <mergeCell ref="BS108:BU108"/>
    <mergeCell ref="BV108:BX108"/>
    <mergeCell ref="BY108:CA108"/>
    <mergeCell ref="CB108:CD108"/>
    <mergeCell ref="CE108:CG108"/>
    <mergeCell ref="AX108:AZ108"/>
    <mergeCell ref="BA108:BC108"/>
    <mergeCell ref="BD108:BF108"/>
    <mergeCell ref="BG108:BI108"/>
    <mergeCell ref="BJ108:BL108"/>
    <mergeCell ref="BM108:BO108"/>
    <mergeCell ref="AF108:AH108"/>
    <mergeCell ref="AI108:AK108"/>
    <mergeCell ref="AL108:AN108"/>
    <mergeCell ref="AO108:AQ108"/>
    <mergeCell ref="AR108:AT108"/>
    <mergeCell ref="AU108:AW108"/>
    <mergeCell ref="BY109:CA109"/>
    <mergeCell ref="CB109:CD109"/>
    <mergeCell ref="CE109:CG109"/>
    <mergeCell ref="E108:G108"/>
    <mergeCell ref="H108:J108"/>
    <mergeCell ref="K108:M108"/>
    <mergeCell ref="N108:P108"/>
    <mergeCell ref="Q108:S108"/>
    <mergeCell ref="T108:V108"/>
    <mergeCell ref="W108:Y108"/>
    <mergeCell ref="Z108:AB108"/>
    <mergeCell ref="AC108:AE108"/>
    <mergeCell ref="BM107:BO107"/>
    <mergeCell ref="BP107:BR107"/>
    <mergeCell ref="BS107:BU107"/>
    <mergeCell ref="BV107:BX107"/>
    <mergeCell ref="BY107:CA107"/>
    <mergeCell ref="CB107:CD107"/>
    <mergeCell ref="AU107:AW107"/>
    <mergeCell ref="AX107:AZ107"/>
    <mergeCell ref="BA107:BC107"/>
    <mergeCell ref="BD107:BF107"/>
    <mergeCell ref="BG107:BI107"/>
    <mergeCell ref="BJ107:BL107"/>
    <mergeCell ref="AC107:AE107"/>
    <mergeCell ref="AF107:AH107"/>
    <mergeCell ref="AI107:AK107"/>
    <mergeCell ref="AL107:AN107"/>
    <mergeCell ref="AO107:AQ107"/>
    <mergeCell ref="AR107:AT107"/>
    <mergeCell ref="CB106:CD106"/>
    <mergeCell ref="CE106:CG106"/>
    <mergeCell ref="E107:G107"/>
    <mergeCell ref="H107:J107"/>
    <mergeCell ref="K107:M107"/>
    <mergeCell ref="N107:P107"/>
    <mergeCell ref="Q107:S107"/>
    <mergeCell ref="T107:V107"/>
    <mergeCell ref="W107:Y107"/>
    <mergeCell ref="Z107:AB107"/>
    <mergeCell ref="BJ106:BL106"/>
    <mergeCell ref="BM106:BO106"/>
    <mergeCell ref="BP106:BR106"/>
    <mergeCell ref="BS106:BU106"/>
    <mergeCell ref="BV106:BX106"/>
    <mergeCell ref="BY106:CA106"/>
    <mergeCell ref="AR106:AT106"/>
    <mergeCell ref="AU106:AW106"/>
    <mergeCell ref="AX106:AZ106"/>
    <mergeCell ref="BA106:BC106"/>
    <mergeCell ref="BD106:BF106"/>
    <mergeCell ref="BG106:BI106"/>
    <mergeCell ref="Z106:AB106"/>
    <mergeCell ref="AC106:AE106"/>
    <mergeCell ref="AF106:AH106"/>
    <mergeCell ref="AI106:AK106"/>
    <mergeCell ref="AL106:AN106"/>
    <mergeCell ref="AO106:AQ106"/>
    <mergeCell ref="CE107:CG107"/>
    <mergeCell ref="E106:G106"/>
    <mergeCell ref="H106:J106"/>
    <mergeCell ref="K106:M106"/>
    <mergeCell ref="N106:P106"/>
    <mergeCell ref="Q106:S106"/>
    <mergeCell ref="T106:V106"/>
    <mergeCell ref="W106:Y106"/>
    <mergeCell ref="BG105:BI105"/>
    <mergeCell ref="BJ105:BL105"/>
    <mergeCell ref="BM105:BO105"/>
    <mergeCell ref="BP105:BR105"/>
    <mergeCell ref="BS105:BU105"/>
    <mergeCell ref="BV105:BX105"/>
    <mergeCell ref="AO105:AQ105"/>
    <mergeCell ref="AR105:AT105"/>
    <mergeCell ref="AU105:AW105"/>
    <mergeCell ref="AX105:AZ105"/>
    <mergeCell ref="BA105:BC105"/>
    <mergeCell ref="BD105:BF105"/>
    <mergeCell ref="W105:Y105"/>
    <mergeCell ref="Z105:AB105"/>
    <mergeCell ref="AC105:AE105"/>
    <mergeCell ref="AF105:AH105"/>
    <mergeCell ref="AI105:AK105"/>
    <mergeCell ref="AL105:AN105"/>
    <mergeCell ref="E105:G105"/>
    <mergeCell ref="H105:J105"/>
    <mergeCell ref="K105:M105"/>
    <mergeCell ref="N105:P105"/>
    <mergeCell ref="Q105:S105"/>
    <mergeCell ref="T105:V105"/>
    <mergeCell ref="BP104:BR104"/>
    <mergeCell ref="BS104:BU104"/>
    <mergeCell ref="BV104:BX104"/>
    <mergeCell ref="BY104:CA104"/>
    <mergeCell ref="CB104:CD104"/>
    <mergeCell ref="CE104:CG104"/>
    <mergeCell ref="AX104:AZ104"/>
    <mergeCell ref="BA104:BC104"/>
    <mergeCell ref="BD104:BF104"/>
    <mergeCell ref="BG104:BI104"/>
    <mergeCell ref="BJ104:BL104"/>
    <mergeCell ref="BM104:BO104"/>
    <mergeCell ref="AF104:AH104"/>
    <mergeCell ref="AI104:AK104"/>
    <mergeCell ref="AL104:AN104"/>
    <mergeCell ref="AO104:AQ104"/>
    <mergeCell ref="AR104:AT104"/>
    <mergeCell ref="AU104:AW104"/>
    <mergeCell ref="BY105:CA105"/>
    <mergeCell ref="CB105:CD105"/>
    <mergeCell ref="CE105:CG105"/>
    <mergeCell ref="E104:G104"/>
    <mergeCell ref="H104:J104"/>
    <mergeCell ref="K104:M104"/>
    <mergeCell ref="N104:P104"/>
    <mergeCell ref="Q104:S104"/>
    <mergeCell ref="T104:V104"/>
    <mergeCell ref="W104:Y104"/>
    <mergeCell ref="Z104:AB104"/>
    <mergeCell ref="AC104:AE104"/>
    <mergeCell ref="BM103:BO103"/>
    <mergeCell ref="BP103:BR103"/>
    <mergeCell ref="BS103:BU103"/>
    <mergeCell ref="BV103:BX103"/>
    <mergeCell ref="BY103:CA103"/>
    <mergeCell ref="CB103:CD103"/>
    <mergeCell ref="AU103:AW103"/>
    <mergeCell ref="AX103:AZ103"/>
    <mergeCell ref="BA103:BC103"/>
    <mergeCell ref="BD103:BF103"/>
    <mergeCell ref="BG103:BI103"/>
    <mergeCell ref="BJ103:BL103"/>
    <mergeCell ref="AC103:AE103"/>
    <mergeCell ref="AF103:AH103"/>
    <mergeCell ref="AI103:AK103"/>
    <mergeCell ref="AL103:AN103"/>
    <mergeCell ref="AO103:AQ103"/>
    <mergeCell ref="AR103:AT103"/>
    <mergeCell ref="CB102:CD102"/>
    <mergeCell ref="CE102:CG102"/>
    <mergeCell ref="E103:G103"/>
    <mergeCell ref="H103:J103"/>
    <mergeCell ref="K103:M103"/>
    <mergeCell ref="N103:P103"/>
    <mergeCell ref="Q103:S103"/>
    <mergeCell ref="T103:V103"/>
    <mergeCell ref="W103:Y103"/>
    <mergeCell ref="Z103:AB103"/>
    <mergeCell ref="BJ102:BL102"/>
    <mergeCell ref="BM102:BO102"/>
    <mergeCell ref="BP102:BR102"/>
    <mergeCell ref="BS102:BU102"/>
    <mergeCell ref="BV102:BX102"/>
    <mergeCell ref="BY102:CA102"/>
    <mergeCell ref="AR102:AT102"/>
    <mergeCell ref="AU102:AW102"/>
    <mergeCell ref="AX102:AZ102"/>
    <mergeCell ref="BA102:BC102"/>
    <mergeCell ref="BD102:BF102"/>
    <mergeCell ref="BG102:BI102"/>
    <mergeCell ref="Z102:AB102"/>
    <mergeCell ref="AC102:AE102"/>
    <mergeCell ref="AF102:AH102"/>
    <mergeCell ref="AI102:AK102"/>
    <mergeCell ref="AL102:AN102"/>
    <mergeCell ref="AO102:AQ102"/>
    <mergeCell ref="CE103:CG103"/>
    <mergeCell ref="E102:G102"/>
    <mergeCell ref="H102:J102"/>
    <mergeCell ref="K102:M102"/>
    <mergeCell ref="N102:P102"/>
    <mergeCell ref="Q102:S102"/>
    <mergeCell ref="T102:V102"/>
    <mergeCell ref="W102:Y102"/>
    <mergeCell ref="BG101:BI101"/>
    <mergeCell ref="BJ101:BL101"/>
    <mergeCell ref="BM101:BO101"/>
    <mergeCell ref="BP101:BR101"/>
    <mergeCell ref="BS101:BU101"/>
    <mergeCell ref="BV101:BX101"/>
    <mergeCell ref="AO101:AQ101"/>
    <mergeCell ref="AR101:AT101"/>
    <mergeCell ref="AU101:AW101"/>
    <mergeCell ref="AX101:AZ101"/>
    <mergeCell ref="BA101:BC101"/>
    <mergeCell ref="BD101:BF101"/>
    <mergeCell ref="W101:Y101"/>
    <mergeCell ref="Z101:AB101"/>
    <mergeCell ref="AC101:AE101"/>
    <mergeCell ref="AF101:AH101"/>
    <mergeCell ref="AI101:AK101"/>
    <mergeCell ref="AL101:AN101"/>
    <mergeCell ref="E101:G101"/>
    <mergeCell ref="H101:J101"/>
    <mergeCell ref="K101:M101"/>
    <mergeCell ref="N101:P101"/>
    <mergeCell ref="Q101:S101"/>
    <mergeCell ref="T101:V101"/>
    <mergeCell ref="BP100:BR100"/>
    <mergeCell ref="BS100:BU100"/>
    <mergeCell ref="BV100:BX100"/>
    <mergeCell ref="BY100:CA100"/>
    <mergeCell ref="CB100:CD100"/>
    <mergeCell ref="CE100:CG100"/>
    <mergeCell ref="AX100:AZ100"/>
    <mergeCell ref="BA100:BC100"/>
    <mergeCell ref="BD100:BF100"/>
    <mergeCell ref="BG100:BI100"/>
    <mergeCell ref="BJ100:BL100"/>
    <mergeCell ref="BM100:BO100"/>
    <mergeCell ref="AF100:AH100"/>
    <mergeCell ref="AI100:AK100"/>
    <mergeCell ref="AL100:AN100"/>
    <mergeCell ref="AO100:AQ100"/>
    <mergeCell ref="AR100:AT100"/>
    <mergeCell ref="AU100:AW100"/>
    <mergeCell ref="BY101:CA101"/>
    <mergeCell ref="CB101:CD101"/>
    <mergeCell ref="CE101:CG101"/>
    <mergeCell ref="E100:G100"/>
    <mergeCell ref="H100:J100"/>
    <mergeCell ref="K100:M100"/>
    <mergeCell ref="N100:P100"/>
    <mergeCell ref="Q100:S100"/>
    <mergeCell ref="T100:V100"/>
    <mergeCell ref="W100:Y100"/>
    <mergeCell ref="Z100:AB100"/>
    <mergeCell ref="AC100:AE100"/>
    <mergeCell ref="BM99:BO99"/>
    <mergeCell ref="BP99:BR99"/>
    <mergeCell ref="BS99:BU99"/>
    <mergeCell ref="BV99:BX99"/>
    <mergeCell ref="BY99:CA99"/>
    <mergeCell ref="CB99:CD99"/>
    <mergeCell ref="AU99:AW99"/>
    <mergeCell ref="AX99:AZ99"/>
    <mergeCell ref="BA99:BC99"/>
    <mergeCell ref="BD99:BF99"/>
    <mergeCell ref="BG99:BI99"/>
    <mergeCell ref="BJ99:BL99"/>
    <mergeCell ref="AC99:AE99"/>
    <mergeCell ref="AF99:AH99"/>
    <mergeCell ref="AI99:AK99"/>
    <mergeCell ref="AL99:AN99"/>
    <mergeCell ref="AO99:AQ99"/>
    <mergeCell ref="AR99:AT99"/>
    <mergeCell ref="CB98:CD98"/>
    <mergeCell ref="CE98:CG98"/>
    <mergeCell ref="E99:G99"/>
    <mergeCell ref="H99:J99"/>
    <mergeCell ref="K99:M99"/>
    <mergeCell ref="N99:P99"/>
    <mergeCell ref="Q99:S99"/>
    <mergeCell ref="T99:V99"/>
    <mergeCell ref="W99:Y99"/>
    <mergeCell ref="Z99:AB99"/>
    <mergeCell ref="BJ98:BL98"/>
    <mergeCell ref="BM98:BO98"/>
    <mergeCell ref="BP98:BR98"/>
    <mergeCell ref="BS98:BU98"/>
    <mergeCell ref="BV98:BX98"/>
    <mergeCell ref="BY98:CA98"/>
    <mergeCell ref="AR98:AT98"/>
    <mergeCell ref="AU98:AW98"/>
    <mergeCell ref="AX98:AZ98"/>
    <mergeCell ref="BA98:BC98"/>
    <mergeCell ref="BD98:BF98"/>
    <mergeCell ref="BG98:BI98"/>
    <mergeCell ref="Z98:AB98"/>
    <mergeCell ref="AC98:AE98"/>
    <mergeCell ref="AF98:AH98"/>
    <mergeCell ref="AI98:AK98"/>
    <mergeCell ref="AL98:AN98"/>
    <mergeCell ref="AO98:AQ98"/>
    <mergeCell ref="CE99:CG99"/>
    <mergeCell ref="E98:G98"/>
    <mergeCell ref="H98:J98"/>
    <mergeCell ref="K98:M98"/>
    <mergeCell ref="N98:P98"/>
    <mergeCell ref="Q98:S98"/>
    <mergeCell ref="T98:V98"/>
    <mergeCell ref="W98:Y98"/>
    <mergeCell ref="BG97:BI97"/>
    <mergeCell ref="BJ97:BL97"/>
    <mergeCell ref="BM97:BO97"/>
    <mergeCell ref="BP97:BR97"/>
    <mergeCell ref="BS97:BU97"/>
    <mergeCell ref="BV97:BX97"/>
    <mergeCell ref="AO97:AQ97"/>
    <mergeCell ref="AR97:AT97"/>
    <mergeCell ref="AU97:AW97"/>
    <mergeCell ref="AX97:AZ97"/>
    <mergeCell ref="BA97:BC97"/>
    <mergeCell ref="BD97:BF97"/>
    <mergeCell ref="W97:Y97"/>
    <mergeCell ref="Z97:AB97"/>
    <mergeCell ref="AC97:AE97"/>
    <mergeCell ref="AF97:AH97"/>
    <mergeCell ref="AI97:AK97"/>
    <mergeCell ref="AL97:AN97"/>
    <mergeCell ref="E97:G97"/>
    <mergeCell ref="H97:J97"/>
    <mergeCell ref="K97:M97"/>
    <mergeCell ref="N97:P97"/>
    <mergeCell ref="Q97:S97"/>
    <mergeCell ref="T97:V97"/>
    <mergeCell ref="BP96:BR96"/>
    <mergeCell ref="BS96:BU96"/>
    <mergeCell ref="BV96:BX96"/>
    <mergeCell ref="BY96:CA96"/>
    <mergeCell ref="CB96:CD96"/>
    <mergeCell ref="CE96:CG96"/>
    <mergeCell ref="AX96:AZ96"/>
    <mergeCell ref="BA96:BC96"/>
    <mergeCell ref="BD96:BF96"/>
    <mergeCell ref="BG96:BI96"/>
    <mergeCell ref="BJ96:BL96"/>
    <mergeCell ref="BM96:BO96"/>
    <mergeCell ref="AF96:AH96"/>
    <mergeCell ref="AI96:AK96"/>
    <mergeCell ref="AL96:AN96"/>
    <mergeCell ref="AO96:AQ96"/>
    <mergeCell ref="AR96:AT96"/>
    <mergeCell ref="AU96:AW96"/>
    <mergeCell ref="BY97:CA97"/>
    <mergeCell ref="CB97:CD97"/>
    <mergeCell ref="CE97:CG97"/>
    <mergeCell ref="E96:G96"/>
    <mergeCell ref="H96:J96"/>
    <mergeCell ref="K96:M96"/>
    <mergeCell ref="N96:P96"/>
    <mergeCell ref="Q96:S96"/>
    <mergeCell ref="T96:V96"/>
    <mergeCell ref="W96:Y96"/>
    <mergeCell ref="Z96:AB96"/>
    <mergeCell ref="AC96:AE96"/>
    <mergeCell ref="BM95:BO95"/>
    <mergeCell ref="BP95:BR95"/>
    <mergeCell ref="BS95:BU95"/>
    <mergeCell ref="BV95:BX95"/>
    <mergeCell ref="BY95:CA95"/>
    <mergeCell ref="CB95:CD95"/>
    <mergeCell ref="AU95:AW95"/>
    <mergeCell ref="AX95:AZ95"/>
    <mergeCell ref="BA95:BC95"/>
    <mergeCell ref="BD95:BF95"/>
    <mergeCell ref="BG95:BI95"/>
    <mergeCell ref="BJ95:BL95"/>
    <mergeCell ref="AC95:AE95"/>
    <mergeCell ref="AF95:AH95"/>
    <mergeCell ref="AI95:AK95"/>
    <mergeCell ref="AL95:AN95"/>
    <mergeCell ref="AO95:AQ95"/>
    <mergeCell ref="AR95:AT95"/>
    <mergeCell ref="CB94:CD94"/>
    <mergeCell ref="CE94:CG94"/>
    <mergeCell ref="E95:G95"/>
    <mergeCell ref="H95:J95"/>
    <mergeCell ref="K95:M95"/>
    <mergeCell ref="N95:P95"/>
    <mergeCell ref="Q95:S95"/>
    <mergeCell ref="T95:V95"/>
    <mergeCell ref="W95:Y95"/>
    <mergeCell ref="Z95:AB95"/>
    <mergeCell ref="BJ94:BL94"/>
    <mergeCell ref="BM94:BO94"/>
    <mergeCell ref="BP94:BR94"/>
    <mergeCell ref="BS94:BU94"/>
    <mergeCell ref="BV94:BX94"/>
    <mergeCell ref="BY94:CA94"/>
    <mergeCell ref="AR94:AT94"/>
    <mergeCell ref="AU94:AW94"/>
    <mergeCell ref="AX94:AZ94"/>
    <mergeCell ref="BA94:BC94"/>
    <mergeCell ref="BD94:BF94"/>
    <mergeCell ref="BG94:BI94"/>
    <mergeCell ref="Z94:AB94"/>
    <mergeCell ref="AC94:AE94"/>
    <mergeCell ref="AF94:AH94"/>
    <mergeCell ref="AI94:AK94"/>
    <mergeCell ref="AL94:AN94"/>
    <mergeCell ref="AO94:AQ94"/>
    <mergeCell ref="CE95:CG95"/>
    <mergeCell ref="E94:G94"/>
    <mergeCell ref="H94:J94"/>
    <mergeCell ref="K94:M94"/>
    <mergeCell ref="N94:P94"/>
    <mergeCell ref="Q94:S94"/>
    <mergeCell ref="T94:V94"/>
    <mergeCell ref="W94:Y94"/>
    <mergeCell ref="BG93:BI93"/>
    <mergeCell ref="BJ93:BL93"/>
    <mergeCell ref="BM93:BO93"/>
    <mergeCell ref="BP93:BR93"/>
    <mergeCell ref="BS93:BU93"/>
    <mergeCell ref="BV93:BX93"/>
    <mergeCell ref="AO93:AQ93"/>
    <mergeCell ref="AR93:AT93"/>
    <mergeCell ref="AU93:AW93"/>
    <mergeCell ref="AX93:AZ93"/>
    <mergeCell ref="BA93:BC93"/>
    <mergeCell ref="BD93:BF93"/>
    <mergeCell ref="W93:Y93"/>
    <mergeCell ref="Z93:AB93"/>
    <mergeCell ref="AC93:AE93"/>
    <mergeCell ref="AF93:AH93"/>
    <mergeCell ref="AI93:AK93"/>
    <mergeCell ref="AL93:AN93"/>
    <mergeCell ref="E93:G93"/>
    <mergeCell ref="H93:J93"/>
    <mergeCell ref="K93:M93"/>
    <mergeCell ref="N93:P93"/>
    <mergeCell ref="Q93:S93"/>
    <mergeCell ref="T93:V93"/>
    <mergeCell ref="BP92:BR92"/>
    <mergeCell ref="BS92:BU92"/>
    <mergeCell ref="BV92:BX92"/>
    <mergeCell ref="BY92:CA92"/>
    <mergeCell ref="CB92:CD92"/>
    <mergeCell ref="CE92:CG92"/>
    <mergeCell ref="AX92:AZ92"/>
    <mergeCell ref="BA92:BC92"/>
    <mergeCell ref="BD92:BF92"/>
    <mergeCell ref="BG92:BI92"/>
    <mergeCell ref="BJ92:BL92"/>
    <mergeCell ref="BM92:BO92"/>
    <mergeCell ref="AF92:AH92"/>
    <mergeCell ref="AI92:AK92"/>
    <mergeCell ref="AL92:AN92"/>
    <mergeCell ref="AO92:AQ92"/>
    <mergeCell ref="AR92:AT92"/>
    <mergeCell ref="AU92:AW92"/>
    <mergeCell ref="BY93:CA93"/>
    <mergeCell ref="CB93:CD93"/>
    <mergeCell ref="CE93:CG93"/>
    <mergeCell ref="E92:G92"/>
    <mergeCell ref="H92:J92"/>
    <mergeCell ref="K92:M92"/>
    <mergeCell ref="N92:P92"/>
    <mergeCell ref="Q92:S92"/>
    <mergeCell ref="T92:V92"/>
    <mergeCell ref="W92:Y92"/>
    <mergeCell ref="Z92:AB92"/>
    <mergeCell ref="AC92:AE92"/>
    <mergeCell ref="BM91:BO91"/>
    <mergeCell ref="BP91:BR91"/>
    <mergeCell ref="BS91:BU91"/>
    <mergeCell ref="BV91:BX91"/>
    <mergeCell ref="BY91:CA91"/>
    <mergeCell ref="CB91:CD91"/>
    <mergeCell ref="AU91:AW91"/>
    <mergeCell ref="AX91:AZ91"/>
    <mergeCell ref="BA91:BC91"/>
    <mergeCell ref="BD91:BF91"/>
    <mergeCell ref="BG91:BI91"/>
    <mergeCell ref="BJ91:BL91"/>
    <mergeCell ref="AC91:AE91"/>
    <mergeCell ref="AF91:AH91"/>
    <mergeCell ref="AI91:AK91"/>
    <mergeCell ref="AL91:AN91"/>
    <mergeCell ref="AO91:AQ91"/>
    <mergeCell ref="AR91:AT91"/>
    <mergeCell ref="CB90:CD90"/>
    <mergeCell ref="CE90:CG90"/>
    <mergeCell ref="E91:G91"/>
    <mergeCell ref="H91:J91"/>
    <mergeCell ref="K91:M91"/>
    <mergeCell ref="N91:P91"/>
    <mergeCell ref="Q91:S91"/>
    <mergeCell ref="T91:V91"/>
    <mergeCell ref="W91:Y91"/>
    <mergeCell ref="Z91:AB91"/>
    <mergeCell ref="BJ90:BL90"/>
    <mergeCell ref="BM90:BO90"/>
    <mergeCell ref="BP90:BR90"/>
    <mergeCell ref="BS90:BU90"/>
    <mergeCell ref="BV90:BX90"/>
    <mergeCell ref="BY90:CA90"/>
    <mergeCell ref="AR90:AT90"/>
    <mergeCell ref="AU90:AW90"/>
    <mergeCell ref="AX90:AZ90"/>
    <mergeCell ref="BA90:BC90"/>
    <mergeCell ref="BD90:BF90"/>
    <mergeCell ref="BG90:BI90"/>
    <mergeCell ref="Z90:AB90"/>
    <mergeCell ref="AC90:AE90"/>
    <mergeCell ref="AF90:AH90"/>
    <mergeCell ref="AI90:AK90"/>
    <mergeCell ref="AL90:AN90"/>
    <mergeCell ref="AO90:AQ90"/>
    <mergeCell ref="CE91:CG91"/>
    <mergeCell ref="E90:G90"/>
    <mergeCell ref="H90:J90"/>
    <mergeCell ref="K90:M90"/>
    <mergeCell ref="N90:P90"/>
    <mergeCell ref="Q90:S90"/>
    <mergeCell ref="T90:V90"/>
    <mergeCell ref="W90:Y90"/>
    <mergeCell ref="BG89:BI89"/>
    <mergeCell ref="BJ89:BL89"/>
    <mergeCell ref="BM89:BO89"/>
    <mergeCell ref="BP89:BR89"/>
    <mergeCell ref="BS89:BU89"/>
    <mergeCell ref="BV89:BX89"/>
    <mergeCell ref="AO89:AQ89"/>
    <mergeCell ref="AR89:AT89"/>
    <mergeCell ref="AU89:AW89"/>
    <mergeCell ref="AX89:AZ89"/>
    <mergeCell ref="BA89:BC89"/>
    <mergeCell ref="BD89:BF89"/>
    <mergeCell ref="W89:Y89"/>
    <mergeCell ref="Z89:AB89"/>
    <mergeCell ref="AC89:AE89"/>
    <mergeCell ref="AF89:AH89"/>
    <mergeCell ref="AI89:AK89"/>
    <mergeCell ref="AL89:AN89"/>
    <mergeCell ref="E89:G89"/>
    <mergeCell ref="H89:J89"/>
    <mergeCell ref="K89:M89"/>
    <mergeCell ref="N89:P89"/>
    <mergeCell ref="Q89:S89"/>
    <mergeCell ref="T89:V89"/>
    <mergeCell ref="BP88:BR88"/>
    <mergeCell ref="BS88:BU88"/>
    <mergeCell ref="BV88:BX88"/>
    <mergeCell ref="BY88:CA88"/>
    <mergeCell ref="CB88:CD88"/>
    <mergeCell ref="CE88:CG88"/>
    <mergeCell ref="AX88:AZ88"/>
    <mergeCell ref="BA88:BC88"/>
    <mergeCell ref="BD88:BF88"/>
    <mergeCell ref="BG88:BI88"/>
    <mergeCell ref="BJ88:BL88"/>
    <mergeCell ref="BM88:BO88"/>
    <mergeCell ref="AF88:AH88"/>
    <mergeCell ref="AI88:AK88"/>
    <mergeCell ref="AL88:AN88"/>
    <mergeCell ref="AO88:AQ88"/>
    <mergeCell ref="AR88:AT88"/>
    <mergeCell ref="AU88:AW88"/>
    <mergeCell ref="BY89:CA89"/>
    <mergeCell ref="CB89:CD89"/>
    <mergeCell ref="CE89:CG89"/>
    <mergeCell ref="E88:G88"/>
    <mergeCell ref="H88:J88"/>
    <mergeCell ref="K88:M88"/>
    <mergeCell ref="N88:P88"/>
    <mergeCell ref="Q88:S88"/>
    <mergeCell ref="T88:V88"/>
    <mergeCell ref="W88:Y88"/>
    <mergeCell ref="Z88:AB88"/>
    <mergeCell ref="AC88:AE88"/>
    <mergeCell ref="BM87:BO87"/>
    <mergeCell ref="BP87:BR87"/>
    <mergeCell ref="BS87:BU87"/>
    <mergeCell ref="BV87:BX87"/>
    <mergeCell ref="BY87:CA87"/>
    <mergeCell ref="CB87:CD87"/>
    <mergeCell ref="AU87:AW87"/>
    <mergeCell ref="AX87:AZ87"/>
    <mergeCell ref="BA87:BC87"/>
    <mergeCell ref="BD87:BF87"/>
    <mergeCell ref="BG87:BI87"/>
    <mergeCell ref="BJ87:BL87"/>
    <mergeCell ref="AC87:AE87"/>
    <mergeCell ref="AF87:AH87"/>
    <mergeCell ref="AI87:AK87"/>
    <mergeCell ref="AL87:AN87"/>
    <mergeCell ref="AO87:AQ87"/>
    <mergeCell ref="AR87:AT87"/>
    <mergeCell ref="CB86:CD86"/>
    <mergeCell ref="CE86:CG86"/>
    <mergeCell ref="E87:G87"/>
    <mergeCell ref="H87:J87"/>
    <mergeCell ref="K87:M87"/>
    <mergeCell ref="N87:P87"/>
    <mergeCell ref="Q87:S87"/>
    <mergeCell ref="T87:V87"/>
    <mergeCell ref="W87:Y87"/>
    <mergeCell ref="Z87:AB87"/>
    <mergeCell ref="BJ86:BL86"/>
    <mergeCell ref="BM86:BO86"/>
    <mergeCell ref="BP86:BR86"/>
    <mergeCell ref="BS86:BU86"/>
    <mergeCell ref="BV86:BX86"/>
    <mergeCell ref="BY86:CA86"/>
    <mergeCell ref="AR86:AT86"/>
    <mergeCell ref="AU86:AW86"/>
    <mergeCell ref="AX86:AZ86"/>
    <mergeCell ref="BA86:BC86"/>
    <mergeCell ref="BD86:BF86"/>
    <mergeCell ref="BG86:BI86"/>
    <mergeCell ref="Z86:AB86"/>
    <mergeCell ref="AC86:AE86"/>
    <mergeCell ref="AF86:AH86"/>
    <mergeCell ref="AI86:AK86"/>
    <mergeCell ref="AL86:AN86"/>
    <mergeCell ref="AO86:AQ86"/>
    <mergeCell ref="CE87:CG87"/>
    <mergeCell ref="E86:G86"/>
    <mergeCell ref="H86:J86"/>
    <mergeCell ref="K86:M86"/>
    <mergeCell ref="N86:P86"/>
    <mergeCell ref="Q86:S86"/>
    <mergeCell ref="T86:V86"/>
    <mergeCell ref="W86:Y86"/>
    <mergeCell ref="BG85:BI85"/>
    <mergeCell ref="BJ85:BL85"/>
    <mergeCell ref="BM85:BO85"/>
    <mergeCell ref="BP85:BR85"/>
    <mergeCell ref="BS85:BU85"/>
    <mergeCell ref="BV85:BX85"/>
    <mergeCell ref="AO85:AQ85"/>
    <mergeCell ref="AR85:AT85"/>
    <mergeCell ref="AU85:AW85"/>
    <mergeCell ref="AX85:AZ85"/>
    <mergeCell ref="BA85:BC85"/>
    <mergeCell ref="BD85:BF85"/>
    <mergeCell ref="W85:Y85"/>
    <mergeCell ref="Z85:AB85"/>
    <mergeCell ref="AC85:AE85"/>
    <mergeCell ref="AF85:AH85"/>
    <mergeCell ref="AI85:AK85"/>
    <mergeCell ref="AL85:AN85"/>
    <mergeCell ref="E85:G85"/>
    <mergeCell ref="H85:J85"/>
    <mergeCell ref="K85:M85"/>
    <mergeCell ref="N85:P85"/>
    <mergeCell ref="Q85:S85"/>
    <mergeCell ref="T85:V85"/>
    <mergeCell ref="BP84:BR84"/>
    <mergeCell ref="BS84:BU84"/>
    <mergeCell ref="BV84:BX84"/>
    <mergeCell ref="BY84:CA84"/>
    <mergeCell ref="CB84:CD84"/>
    <mergeCell ref="CE84:CG84"/>
    <mergeCell ref="AX84:AZ84"/>
    <mergeCell ref="BA84:BC84"/>
    <mergeCell ref="BD84:BF84"/>
    <mergeCell ref="BG84:BI84"/>
    <mergeCell ref="BJ84:BL84"/>
    <mergeCell ref="BM84:BO84"/>
    <mergeCell ref="AF84:AH84"/>
    <mergeCell ref="AI84:AK84"/>
    <mergeCell ref="AL84:AN84"/>
    <mergeCell ref="AO84:AQ84"/>
    <mergeCell ref="AR84:AT84"/>
    <mergeCell ref="AU84:AW84"/>
    <mergeCell ref="BY85:CA85"/>
    <mergeCell ref="CB85:CD85"/>
    <mergeCell ref="CE85:CG85"/>
    <mergeCell ref="E84:G84"/>
    <mergeCell ref="H84:J84"/>
    <mergeCell ref="K84:M84"/>
    <mergeCell ref="N84:P84"/>
    <mergeCell ref="Q84:S84"/>
    <mergeCell ref="T84:V84"/>
    <mergeCell ref="W84:Y84"/>
    <mergeCell ref="Z84:AB84"/>
    <mergeCell ref="AC84:AE84"/>
    <mergeCell ref="BM83:BO83"/>
    <mergeCell ref="BP83:BR83"/>
    <mergeCell ref="BS83:BU83"/>
    <mergeCell ref="BV83:BX83"/>
    <mergeCell ref="BY83:CA83"/>
    <mergeCell ref="CB83:CD83"/>
    <mergeCell ref="AU83:AW83"/>
    <mergeCell ref="AX83:AZ83"/>
    <mergeCell ref="BA83:BC83"/>
    <mergeCell ref="BD83:BF83"/>
    <mergeCell ref="BG83:BI83"/>
    <mergeCell ref="BJ83:BL83"/>
    <mergeCell ref="AC83:AE83"/>
    <mergeCell ref="AF83:AH83"/>
    <mergeCell ref="AI83:AK83"/>
    <mergeCell ref="AL83:AN83"/>
    <mergeCell ref="AO83:AQ83"/>
    <mergeCell ref="AR83:AT83"/>
    <mergeCell ref="CB82:CD82"/>
    <mergeCell ref="CE82:CG82"/>
    <mergeCell ref="E83:G83"/>
    <mergeCell ref="H83:J83"/>
    <mergeCell ref="K83:M83"/>
    <mergeCell ref="N83:P83"/>
    <mergeCell ref="Q83:S83"/>
    <mergeCell ref="T83:V83"/>
    <mergeCell ref="W83:Y83"/>
    <mergeCell ref="Z83:AB83"/>
    <mergeCell ref="BJ82:BL82"/>
    <mergeCell ref="BM82:BO82"/>
    <mergeCell ref="BP82:BR82"/>
    <mergeCell ref="BS82:BU82"/>
    <mergeCell ref="BV82:BX82"/>
    <mergeCell ref="BY82:CA82"/>
    <mergeCell ref="AR82:AT82"/>
    <mergeCell ref="AU82:AW82"/>
    <mergeCell ref="AX82:AZ82"/>
    <mergeCell ref="BA82:BC82"/>
    <mergeCell ref="BD82:BF82"/>
    <mergeCell ref="BG82:BI82"/>
    <mergeCell ref="Z82:AB82"/>
    <mergeCell ref="AC82:AE82"/>
    <mergeCell ref="AF82:AH82"/>
    <mergeCell ref="AI82:AK82"/>
    <mergeCell ref="AL82:AN82"/>
    <mergeCell ref="AO82:AQ82"/>
    <mergeCell ref="CE83:CG83"/>
    <mergeCell ref="E82:G82"/>
    <mergeCell ref="H82:J82"/>
    <mergeCell ref="K82:M82"/>
    <mergeCell ref="N82:P82"/>
    <mergeCell ref="Q82:S82"/>
    <mergeCell ref="T82:V82"/>
    <mergeCell ref="W82:Y82"/>
    <mergeCell ref="BG81:BI81"/>
    <mergeCell ref="BJ81:BL81"/>
    <mergeCell ref="BM81:BO81"/>
    <mergeCell ref="BP81:BR81"/>
    <mergeCell ref="BS81:BU81"/>
    <mergeCell ref="BV81:BX81"/>
    <mergeCell ref="AO81:AQ81"/>
    <mergeCell ref="AR81:AT81"/>
    <mergeCell ref="AU81:AW81"/>
    <mergeCell ref="AX81:AZ81"/>
    <mergeCell ref="BA81:BC81"/>
    <mergeCell ref="BD81:BF81"/>
    <mergeCell ref="W81:Y81"/>
    <mergeCell ref="Z81:AB81"/>
    <mergeCell ref="AC81:AE81"/>
    <mergeCell ref="AF81:AH81"/>
    <mergeCell ref="AI81:AK81"/>
    <mergeCell ref="AL81:AN81"/>
    <mergeCell ref="E81:G81"/>
    <mergeCell ref="H81:J81"/>
    <mergeCell ref="K81:M81"/>
    <mergeCell ref="N81:P81"/>
    <mergeCell ref="Q81:S81"/>
    <mergeCell ref="T81:V81"/>
    <mergeCell ref="BP80:BR80"/>
    <mergeCell ref="BS80:BU80"/>
    <mergeCell ref="BV80:BX80"/>
    <mergeCell ref="BY80:CA80"/>
    <mergeCell ref="CB80:CD80"/>
    <mergeCell ref="CE80:CG80"/>
    <mergeCell ref="AX80:AZ80"/>
    <mergeCell ref="BA80:BC80"/>
    <mergeCell ref="BD80:BF80"/>
    <mergeCell ref="BG80:BI80"/>
    <mergeCell ref="BJ80:BL80"/>
    <mergeCell ref="BM80:BO80"/>
    <mergeCell ref="AF80:AH80"/>
    <mergeCell ref="AI80:AK80"/>
    <mergeCell ref="AL80:AN80"/>
    <mergeCell ref="AO80:AQ80"/>
    <mergeCell ref="AR80:AT80"/>
    <mergeCell ref="AU80:AW80"/>
    <mergeCell ref="BY81:CA81"/>
    <mergeCell ref="CB81:CD81"/>
    <mergeCell ref="CE81:CG81"/>
    <mergeCell ref="E80:G80"/>
    <mergeCell ref="H80:J80"/>
    <mergeCell ref="K80:M80"/>
    <mergeCell ref="N80:P80"/>
    <mergeCell ref="Q80:S80"/>
    <mergeCell ref="T80:V80"/>
    <mergeCell ref="W80:Y80"/>
    <mergeCell ref="Z80:AB80"/>
    <mergeCell ref="AC80:AE80"/>
    <mergeCell ref="BM79:BO79"/>
    <mergeCell ref="BP79:BR79"/>
    <mergeCell ref="BS79:BU79"/>
    <mergeCell ref="BV79:BX79"/>
    <mergeCell ref="BY79:CA79"/>
    <mergeCell ref="CB79:CD79"/>
    <mergeCell ref="AU79:AW79"/>
    <mergeCell ref="AX79:AZ79"/>
    <mergeCell ref="BA79:BC79"/>
    <mergeCell ref="BD79:BF79"/>
    <mergeCell ref="BG79:BI79"/>
    <mergeCell ref="BJ79:BL79"/>
    <mergeCell ref="AC79:AE79"/>
    <mergeCell ref="AF79:AH79"/>
    <mergeCell ref="AI79:AK79"/>
    <mergeCell ref="AL79:AN79"/>
    <mergeCell ref="AO79:AQ79"/>
    <mergeCell ref="AR79:AT79"/>
    <mergeCell ref="CB78:CD78"/>
    <mergeCell ref="CE78:CG78"/>
    <mergeCell ref="E79:G79"/>
    <mergeCell ref="H79:J79"/>
    <mergeCell ref="K79:M79"/>
    <mergeCell ref="N79:P79"/>
    <mergeCell ref="Q79:S79"/>
    <mergeCell ref="T79:V79"/>
    <mergeCell ref="W79:Y79"/>
    <mergeCell ref="Z79:AB79"/>
    <mergeCell ref="BJ78:BL78"/>
    <mergeCell ref="BM78:BO78"/>
    <mergeCell ref="BP78:BR78"/>
    <mergeCell ref="BS78:BU78"/>
    <mergeCell ref="BV78:BX78"/>
    <mergeCell ref="BY78:CA78"/>
    <mergeCell ref="AR78:AT78"/>
    <mergeCell ref="AU78:AW78"/>
    <mergeCell ref="AX78:AZ78"/>
    <mergeCell ref="BA78:BC78"/>
    <mergeCell ref="BD78:BF78"/>
    <mergeCell ref="BG78:BI78"/>
    <mergeCell ref="Z78:AB78"/>
    <mergeCell ref="AC78:AE78"/>
    <mergeCell ref="AF78:AH78"/>
    <mergeCell ref="AI78:AK78"/>
    <mergeCell ref="AL78:AN78"/>
    <mergeCell ref="AO78:AQ78"/>
    <mergeCell ref="CE79:CG79"/>
    <mergeCell ref="E78:G78"/>
    <mergeCell ref="H78:J78"/>
    <mergeCell ref="K78:M78"/>
    <mergeCell ref="N78:P78"/>
    <mergeCell ref="Q78:S78"/>
    <mergeCell ref="T78:V78"/>
    <mergeCell ref="W78:Y78"/>
    <mergeCell ref="BG77:BI77"/>
    <mergeCell ref="BJ77:BL77"/>
    <mergeCell ref="BM77:BO77"/>
    <mergeCell ref="BP77:BR77"/>
    <mergeCell ref="BS77:BU77"/>
    <mergeCell ref="BV77:BX77"/>
    <mergeCell ref="AO77:AQ77"/>
    <mergeCell ref="AR77:AT77"/>
    <mergeCell ref="AU77:AW77"/>
    <mergeCell ref="AX77:AZ77"/>
    <mergeCell ref="BA77:BC77"/>
    <mergeCell ref="BD77:BF77"/>
    <mergeCell ref="W77:Y77"/>
    <mergeCell ref="Z77:AB77"/>
    <mergeCell ref="AC77:AE77"/>
    <mergeCell ref="AF77:AH77"/>
    <mergeCell ref="AI77:AK77"/>
    <mergeCell ref="AL77:AN77"/>
    <mergeCell ref="E77:G77"/>
    <mergeCell ref="H77:J77"/>
    <mergeCell ref="K77:M77"/>
    <mergeCell ref="N77:P77"/>
    <mergeCell ref="Q77:S77"/>
    <mergeCell ref="T77:V77"/>
    <mergeCell ref="BP76:BR76"/>
    <mergeCell ref="BS76:BU76"/>
    <mergeCell ref="BV76:BX76"/>
    <mergeCell ref="BY76:CA76"/>
    <mergeCell ref="CB76:CD76"/>
    <mergeCell ref="CE76:CG76"/>
    <mergeCell ref="AX76:AZ76"/>
    <mergeCell ref="BA76:BC76"/>
    <mergeCell ref="BD76:BF76"/>
    <mergeCell ref="BG76:BI76"/>
    <mergeCell ref="BJ76:BL76"/>
    <mergeCell ref="BM76:BO76"/>
    <mergeCell ref="AF76:AH76"/>
    <mergeCell ref="AI76:AK76"/>
    <mergeCell ref="AL76:AN76"/>
    <mergeCell ref="AO76:AQ76"/>
    <mergeCell ref="AR76:AT76"/>
    <mergeCell ref="AU76:AW76"/>
    <mergeCell ref="BY77:CA77"/>
    <mergeCell ref="CB77:CD77"/>
    <mergeCell ref="CE77:CG77"/>
    <mergeCell ref="E76:G76"/>
    <mergeCell ref="H76:J76"/>
    <mergeCell ref="K76:M76"/>
    <mergeCell ref="N76:P76"/>
    <mergeCell ref="Q76:S76"/>
    <mergeCell ref="T76:V76"/>
    <mergeCell ref="W76:Y76"/>
    <mergeCell ref="Z76:AB76"/>
    <mergeCell ref="AC76:AE76"/>
    <mergeCell ref="BM75:BO75"/>
    <mergeCell ref="BP75:BR75"/>
    <mergeCell ref="BS75:BU75"/>
    <mergeCell ref="BV75:BX75"/>
    <mergeCell ref="BY75:CA75"/>
    <mergeCell ref="CB75:CD75"/>
    <mergeCell ref="AU75:AW75"/>
    <mergeCell ref="AX75:AZ75"/>
    <mergeCell ref="BA75:BC75"/>
    <mergeCell ref="BD75:BF75"/>
    <mergeCell ref="BG75:BI75"/>
    <mergeCell ref="BJ75:BL75"/>
    <mergeCell ref="AC75:AE75"/>
    <mergeCell ref="AF75:AH75"/>
    <mergeCell ref="AI75:AK75"/>
    <mergeCell ref="AL75:AN75"/>
    <mergeCell ref="AO75:AQ75"/>
    <mergeCell ref="AR75:AT75"/>
    <mergeCell ref="CB74:CD74"/>
    <mergeCell ref="CE74:CG74"/>
    <mergeCell ref="E75:G75"/>
    <mergeCell ref="H75:J75"/>
    <mergeCell ref="K75:M75"/>
    <mergeCell ref="N75:P75"/>
    <mergeCell ref="Q75:S75"/>
    <mergeCell ref="T75:V75"/>
    <mergeCell ref="W75:Y75"/>
    <mergeCell ref="Z75:AB75"/>
    <mergeCell ref="BJ74:BL74"/>
    <mergeCell ref="BM74:BO74"/>
    <mergeCell ref="BP74:BR74"/>
    <mergeCell ref="BS74:BU74"/>
    <mergeCell ref="BV74:BX74"/>
    <mergeCell ref="BY74:CA74"/>
    <mergeCell ref="AR74:AT74"/>
    <mergeCell ref="AU74:AW74"/>
    <mergeCell ref="AX74:AZ74"/>
    <mergeCell ref="BA74:BC74"/>
    <mergeCell ref="BD74:BF74"/>
    <mergeCell ref="BG74:BI74"/>
    <mergeCell ref="Z74:AB74"/>
    <mergeCell ref="AC74:AE74"/>
    <mergeCell ref="AF74:AH74"/>
    <mergeCell ref="AI74:AK74"/>
    <mergeCell ref="AL74:AN74"/>
    <mergeCell ref="AO74:AQ74"/>
    <mergeCell ref="CE75:CG75"/>
    <mergeCell ref="E74:G74"/>
    <mergeCell ref="H74:J74"/>
    <mergeCell ref="K74:M74"/>
    <mergeCell ref="N74:P74"/>
    <mergeCell ref="Q74:S74"/>
    <mergeCell ref="T74:V74"/>
    <mergeCell ref="W74:Y74"/>
    <mergeCell ref="BG73:BI73"/>
    <mergeCell ref="BJ73:BL73"/>
    <mergeCell ref="BM73:BO73"/>
    <mergeCell ref="BP73:BR73"/>
    <mergeCell ref="BS73:BU73"/>
    <mergeCell ref="BV73:BX73"/>
    <mergeCell ref="AO73:AQ73"/>
    <mergeCell ref="AR73:AT73"/>
    <mergeCell ref="AU73:AW73"/>
    <mergeCell ref="AX73:AZ73"/>
    <mergeCell ref="BA73:BC73"/>
    <mergeCell ref="BD73:BF73"/>
    <mergeCell ref="W73:Y73"/>
    <mergeCell ref="Z73:AB73"/>
    <mergeCell ref="AC73:AE73"/>
    <mergeCell ref="AF73:AH73"/>
    <mergeCell ref="AI73:AK73"/>
    <mergeCell ref="AL73:AN73"/>
    <mergeCell ref="E73:G73"/>
    <mergeCell ref="H73:J73"/>
    <mergeCell ref="K73:M73"/>
    <mergeCell ref="N73:P73"/>
    <mergeCell ref="Q73:S73"/>
    <mergeCell ref="T73:V73"/>
    <mergeCell ref="BP72:BR72"/>
    <mergeCell ref="BS72:BU72"/>
    <mergeCell ref="BV72:BX72"/>
    <mergeCell ref="BY72:CA72"/>
    <mergeCell ref="CB72:CD72"/>
    <mergeCell ref="CE72:CG72"/>
    <mergeCell ref="AX72:AZ72"/>
    <mergeCell ref="BA72:BC72"/>
    <mergeCell ref="BD72:BF72"/>
    <mergeCell ref="BG72:BI72"/>
    <mergeCell ref="BJ72:BL72"/>
    <mergeCell ref="BM72:BO72"/>
    <mergeCell ref="AF72:AH72"/>
    <mergeCell ref="AI72:AK72"/>
    <mergeCell ref="AL72:AN72"/>
    <mergeCell ref="AO72:AQ72"/>
    <mergeCell ref="AR72:AT72"/>
    <mergeCell ref="AU72:AW72"/>
    <mergeCell ref="BY73:CA73"/>
    <mergeCell ref="CB73:CD73"/>
    <mergeCell ref="CE73:CG73"/>
    <mergeCell ref="E72:G72"/>
    <mergeCell ref="H72:J72"/>
    <mergeCell ref="K72:M72"/>
    <mergeCell ref="N72:P72"/>
    <mergeCell ref="Q72:S72"/>
    <mergeCell ref="T72:V72"/>
    <mergeCell ref="W72:Y72"/>
    <mergeCell ref="Z72:AB72"/>
    <mergeCell ref="AC72:AE72"/>
    <mergeCell ref="BM71:BO71"/>
    <mergeCell ref="BP71:BR71"/>
    <mergeCell ref="BS71:BU71"/>
    <mergeCell ref="BV71:BX71"/>
    <mergeCell ref="BY71:CA71"/>
    <mergeCell ref="CB71:CD71"/>
    <mergeCell ref="AU71:AW71"/>
    <mergeCell ref="AX71:AZ71"/>
    <mergeCell ref="BA71:BC71"/>
    <mergeCell ref="BD71:BF71"/>
    <mergeCell ref="BG71:BI71"/>
    <mergeCell ref="BJ71:BL71"/>
    <mergeCell ref="AC71:AE71"/>
    <mergeCell ref="AF71:AH71"/>
    <mergeCell ref="AI71:AK71"/>
    <mergeCell ref="AL71:AN71"/>
    <mergeCell ref="AO71:AQ71"/>
    <mergeCell ref="AR71:AT71"/>
    <mergeCell ref="CB70:CD70"/>
    <mergeCell ref="CE70:CG70"/>
    <mergeCell ref="E71:G71"/>
    <mergeCell ref="H71:J71"/>
    <mergeCell ref="K71:M71"/>
    <mergeCell ref="N71:P71"/>
    <mergeCell ref="Q71:S71"/>
    <mergeCell ref="T71:V71"/>
    <mergeCell ref="W71:Y71"/>
    <mergeCell ref="Z71:AB71"/>
    <mergeCell ref="BJ70:BL70"/>
    <mergeCell ref="BM70:BO70"/>
    <mergeCell ref="BP70:BR70"/>
    <mergeCell ref="BS70:BU70"/>
    <mergeCell ref="BV70:BX70"/>
    <mergeCell ref="BY70:CA70"/>
    <mergeCell ref="AR70:AT70"/>
    <mergeCell ref="AU70:AW70"/>
    <mergeCell ref="AX70:AZ70"/>
    <mergeCell ref="BA70:BC70"/>
    <mergeCell ref="BD70:BF70"/>
    <mergeCell ref="BG70:BI70"/>
    <mergeCell ref="Z70:AB70"/>
    <mergeCell ref="AC70:AE70"/>
    <mergeCell ref="AF70:AH70"/>
    <mergeCell ref="AI70:AK70"/>
    <mergeCell ref="AL70:AN70"/>
    <mergeCell ref="AO70:AQ70"/>
    <mergeCell ref="CE71:CG71"/>
    <mergeCell ref="E70:G70"/>
    <mergeCell ref="H70:J70"/>
    <mergeCell ref="K70:M70"/>
    <mergeCell ref="N70:P70"/>
    <mergeCell ref="Q70:S70"/>
    <mergeCell ref="T70:V70"/>
    <mergeCell ref="W70:Y70"/>
    <mergeCell ref="BG69:BI69"/>
    <mergeCell ref="BJ69:BL69"/>
    <mergeCell ref="BM69:BO69"/>
    <mergeCell ref="BP69:BR69"/>
    <mergeCell ref="BS69:BU69"/>
    <mergeCell ref="BV69:BX69"/>
    <mergeCell ref="AO69:AQ69"/>
    <mergeCell ref="AR69:AT69"/>
    <mergeCell ref="AU69:AW69"/>
    <mergeCell ref="AX69:AZ69"/>
    <mergeCell ref="BA69:BC69"/>
    <mergeCell ref="BD69:BF69"/>
    <mergeCell ref="W69:Y69"/>
    <mergeCell ref="Z69:AB69"/>
    <mergeCell ref="AC69:AE69"/>
    <mergeCell ref="AF69:AH69"/>
    <mergeCell ref="AI69:AK69"/>
    <mergeCell ref="AL69:AN69"/>
    <mergeCell ref="E69:G69"/>
    <mergeCell ref="H69:J69"/>
    <mergeCell ref="K69:M69"/>
    <mergeCell ref="N69:P69"/>
    <mergeCell ref="Q69:S69"/>
    <mergeCell ref="T69:V69"/>
    <mergeCell ref="BP68:BR68"/>
    <mergeCell ref="BS68:BU68"/>
    <mergeCell ref="BV68:BX68"/>
    <mergeCell ref="BY68:CA68"/>
    <mergeCell ref="CB68:CD68"/>
    <mergeCell ref="CE68:CG68"/>
    <mergeCell ref="AX68:AZ68"/>
    <mergeCell ref="BA68:BC68"/>
    <mergeCell ref="BD68:BF68"/>
    <mergeCell ref="BG68:BI68"/>
    <mergeCell ref="BJ68:BL68"/>
    <mergeCell ref="BM68:BO68"/>
    <mergeCell ref="AF68:AH68"/>
    <mergeCell ref="AI68:AK68"/>
    <mergeCell ref="AL68:AN68"/>
    <mergeCell ref="AO68:AQ68"/>
    <mergeCell ref="AR68:AT68"/>
    <mergeCell ref="AU68:AW68"/>
    <mergeCell ref="BY69:CA69"/>
    <mergeCell ref="CB69:CD69"/>
    <mergeCell ref="CE69:CG69"/>
    <mergeCell ref="E68:G68"/>
    <mergeCell ref="H68:J68"/>
    <mergeCell ref="K68:M68"/>
    <mergeCell ref="N68:P68"/>
    <mergeCell ref="Q68:S68"/>
    <mergeCell ref="T68:V68"/>
    <mergeCell ref="W68:Y68"/>
    <mergeCell ref="Z68:AB68"/>
    <mergeCell ref="AC68:AE68"/>
    <mergeCell ref="BM67:BO67"/>
    <mergeCell ref="BP67:BR67"/>
    <mergeCell ref="BS67:BU67"/>
    <mergeCell ref="BV67:BX67"/>
    <mergeCell ref="BY67:CA67"/>
    <mergeCell ref="CB67:CD67"/>
    <mergeCell ref="AU67:AW67"/>
    <mergeCell ref="AX67:AZ67"/>
    <mergeCell ref="BA67:BC67"/>
    <mergeCell ref="BD67:BF67"/>
    <mergeCell ref="BG67:BI67"/>
    <mergeCell ref="BJ67:BL67"/>
    <mergeCell ref="AC67:AE67"/>
    <mergeCell ref="AF67:AH67"/>
    <mergeCell ref="AI67:AK67"/>
    <mergeCell ref="AL67:AN67"/>
    <mergeCell ref="AO67:AQ67"/>
    <mergeCell ref="AR67:AT67"/>
    <mergeCell ref="CB66:CD66"/>
    <mergeCell ref="CE66:CG66"/>
    <mergeCell ref="E67:G67"/>
    <mergeCell ref="H67:J67"/>
    <mergeCell ref="K67:M67"/>
    <mergeCell ref="N67:P67"/>
    <mergeCell ref="Q67:S67"/>
    <mergeCell ref="T67:V67"/>
    <mergeCell ref="W67:Y67"/>
    <mergeCell ref="Z67:AB67"/>
    <mergeCell ref="BJ66:BL66"/>
    <mergeCell ref="BM66:BO66"/>
    <mergeCell ref="BP66:BR66"/>
    <mergeCell ref="BS66:BU66"/>
    <mergeCell ref="BV66:BX66"/>
    <mergeCell ref="BY66:CA66"/>
    <mergeCell ref="AR66:AT66"/>
    <mergeCell ref="AU66:AW66"/>
    <mergeCell ref="AX66:AZ66"/>
    <mergeCell ref="BA66:BC66"/>
    <mergeCell ref="BD66:BF66"/>
    <mergeCell ref="BG66:BI66"/>
    <mergeCell ref="Z66:AB66"/>
    <mergeCell ref="AC66:AE66"/>
    <mergeCell ref="AF66:AH66"/>
    <mergeCell ref="AI66:AK66"/>
    <mergeCell ref="AL66:AN66"/>
    <mergeCell ref="AO66:AQ66"/>
    <mergeCell ref="CE67:CG67"/>
    <mergeCell ref="E66:G66"/>
    <mergeCell ref="H66:J66"/>
    <mergeCell ref="K66:M66"/>
    <mergeCell ref="N66:P66"/>
    <mergeCell ref="Q66:S66"/>
    <mergeCell ref="T66:V66"/>
    <mergeCell ref="W66:Y66"/>
    <mergeCell ref="BG65:BI65"/>
    <mergeCell ref="BJ65:BL65"/>
    <mergeCell ref="BM65:BO65"/>
    <mergeCell ref="BP65:BR65"/>
    <mergeCell ref="BS65:BU65"/>
    <mergeCell ref="BV65:BX65"/>
    <mergeCell ref="AO65:AQ65"/>
    <mergeCell ref="AR65:AT65"/>
    <mergeCell ref="AU65:AW65"/>
    <mergeCell ref="AX65:AZ65"/>
    <mergeCell ref="BA65:BC65"/>
    <mergeCell ref="BD65:BF65"/>
    <mergeCell ref="W65:Y65"/>
    <mergeCell ref="Z65:AB65"/>
    <mergeCell ref="AC65:AE65"/>
    <mergeCell ref="AF65:AH65"/>
    <mergeCell ref="AI65:AK65"/>
    <mergeCell ref="AL65:AN65"/>
    <mergeCell ref="E65:G65"/>
    <mergeCell ref="H65:J65"/>
    <mergeCell ref="K65:M65"/>
    <mergeCell ref="N65:P65"/>
    <mergeCell ref="Q65:S65"/>
    <mergeCell ref="T65:V65"/>
    <mergeCell ref="BP64:BR64"/>
    <mergeCell ref="BS64:BU64"/>
    <mergeCell ref="BV64:BX64"/>
    <mergeCell ref="BY64:CA64"/>
    <mergeCell ref="CB64:CD64"/>
    <mergeCell ref="CE64:CG64"/>
    <mergeCell ref="AX64:AZ64"/>
    <mergeCell ref="BA64:BC64"/>
    <mergeCell ref="BD64:BF64"/>
    <mergeCell ref="BG64:BI64"/>
    <mergeCell ref="BJ64:BL64"/>
    <mergeCell ref="BM64:BO64"/>
    <mergeCell ref="AF64:AH64"/>
    <mergeCell ref="AI64:AK64"/>
    <mergeCell ref="AL64:AN64"/>
    <mergeCell ref="AO64:AQ64"/>
    <mergeCell ref="AR64:AT64"/>
    <mergeCell ref="AU64:AW64"/>
    <mergeCell ref="BY65:CA65"/>
    <mergeCell ref="CB65:CD65"/>
    <mergeCell ref="CE65:CG65"/>
    <mergeCell ref="E64:G64"/>
    <mergeCell ref="H64:J64"/>
    <mergeCell ref="K64:M64"/>
    <mergeCell ref="N64:P64"/>
    <mergeCell ref="Q64:S64"/>
    <mergeCell ref="T64:V64"/>
    <mergeCell ref="W64:Y64"/>
    <mergeCell ref="Z64:AB64"/>
    <mergeCell ref="AC64:AE64"/>
    <mergeCell ref="BM63:BO63"/>
    <mergeCell ref="BP63:BR63"/>
    <mergeCell ref="BS63:BU63"/>
    <mergeCell ref="BV63:BX63"/>
    <mergeCell ref="BY63:CA63"/>
    <mergeCell ref="CB63:CD63"/>
    <mergeCell ref="AU63:AW63"/>
    <mergeCell ref="AX63:AZ63"/>
    <mergeCell ref="BA63:BC63"/>
    <mergeCell ref="BD63:BF63"/>
    <mergeCell ref="BG63:BI63"/>
    <mergeCell ref="BJ63:BL63"/>
    <mergeCell ref="AC63:AE63"/>
    <mergeCell ref="AF63:AH63"/>
    <mergeCell ref="AI63:AK63"/>
    <mergeCell ref="AL63:AN63"/>
    <mergeCell ref="AO63:AQ63"/>
    <mergeCell ref="AR63:AT63"/>
    <mergeCell ref="CB62:CD62"/>
    <mergeCell ref="CE62:CG62"/>
    <mergeCell ref="E63:G63"/>
    <mergeCell ref="H63:J63"/>
    <mergeCell ref="K63:M63"/>
    <mergeCell ref="N63:P63"/>
    <mergeCell ref="Q63:S63"/>
    <mergeCell ref="T63:V63"/>
    <mergeCell ref="W63:Y63"/>
    <mergeCell ref="Z63:AB63"/>
    <mergeCell ref="BJ62:BL62"/>
    <mergeCell ref="BM62:BO62"/>
    <mergeCell ref="BP62:BR62"/>
    <mergeCell ref="BS62:BU62"/>
    <mergeCell ref="BV62:BX62"/>
    <mergeCell ref="BY62:CA62"/>
    <mergeCell ref="AR62:AT62"/>
    <mergeCell ref="AU62:AW62"/>
    <mergeCell ref="AX62:AZ62"/>
    <mergeCell ref="BA62:BC62"/>
    <mergeCell ref="BD62:BF62"/>
    <mergeCell ref="BG62:BI62"/>
    <mergeCell ref="Z62:AB62"/>
    <mergeCell ref="AC62:AE62"/>
    <mergeCell ref="AF62:AH62"/>
    <mergeCell ref="AI62:AK62"/>
    <mergeCell ref="AL62:AN62"/>
    <mergeCell ref="AO62:AQ62"/>
    <mergeCell ref="CE63:CG63"/>
    <mergeCell ref="E62:G62"/>
    <mergeCell ref="H62:J62"/>
    <mergeCell ref="K62:M62"/>
    <mergeCell ref="N62:P62"/>
    <mergeCell ref="Q62:S62"/>
    <mergeCell ref="T62:V62"/>
    <mergeCell ref="W62:Y62"/>
    <mergeCell ref="BG61:BI61"/>
    <mergeCell ref="BJ61:BL61"/>
    <mergeCell ref="BM61:BO61"/>
    <mergeCell ref="BP61:BR61"/>
    <mergeCell ref="BS61:BU61"/>
    <mergeCell ref="BV61:BX61"/>
    <mergeCell ref="AO61:AQ61"/>
    <mergeCell ref="AR61:AT61"/>
    <mergeCell ref="AU61:AW61"/>
    <mergeCell ref="AX61:AZ61"/>
    <mergeCell ref="BA61:BC61"/>
    <mergeCell ref="BD61:BF61"/>
    <mergeCell ref="W61:Y61"/>
    <mergeCell ref="Z61:AB61"/>
    <mergeCell ref="AC61:AE61"/>
    <mergeCell ref="AF61:AH61"/>
    <mergeCell ref="AI61:AK61"/>
    <mergeCell ref="AL61:AN61"/>
    <mergeCell ref="E61:G61"/>
    <mergeCell ref="H61:J61"/>
    <mergeCell ref="K61:M61"/>
    <mergeCell ref="N61:P61"/>
    <mergeCell ref="Q61:S61"/>
    <mergeCell ref="T61:V61"/>
    <mergeCell ref="BP60:BR60"/>
    <mergeCell ref="BS60:BU60"/>
    <mergeCell ref="BV60:BX60"/>
    <mergeCell ref="BY60:CA60"/>
    <mergeCell ref="CB60:CD60"/>
    <mergeCell ref="CE60:CG60"/>
    <mergeCell ref="AX60:AZ60"/>
    <mergeCell ref="BA60:BC60"/>
    <mergeCell ref="BD60:BF60"/>
    <mergeCell ref="BG60:BI60"/>
    <mergeCell ref="BJ60:BL60"/>
    <mergeCell ref="BM60:BO60"/>
    <mergeCell ref="AF60:AH60"/>
    <mergeCell ref="AI60:AK60"/>
    <mergeCell ref="AL60:AN60"/>
    <mergeCell ref="AO60:AQ60"/>
    <mergeCell ref="AR60:AT60"/>
    <mergeCell ref="AU60:AW60"/>
    <mergeCell ref="BY61:CA61"/>
    <mergeCell ref="CB61:CD61"/>
    <mergeCell ref="CE61:CG61"/>
    <mergeCell ref="E60:G60"/>
    <mergeCell ref="H60:J60"/>
    <mergeCell ref="K60:M60"/>
    <mergeCell ref="N60:P60"/>
    <mergeCell ref="Q60:S60"/>
    <mergeCell ref="T60:V60"/>
    <mergeCell ref="W60:Y60"/>
    <mergeCell ref="Z60:AB60"/>
    <mergeCell ref="AC60:AE60"/>
    <mergeCell ref="BM59:BO59"/>
    <mergeCell ref="BP59:BR59"/>
    <mergeCell ref="BS59:BU59"/>
    <mergeCell ref="BV59:BX59"/>
    <mergeCell ref="BY59:CA59"/>
    <mergeCell ref="CB59:CD59"/>
    <mergeCell ref="AU59:AW59"/>
    <mergeCell ref="AX59:AZ59"/>
    <mergeCell ref="BA59:BC59"/>
    <mergeCell ref="BD59:BF59"/>
    <mergeCell ref="BG59:BI59"/>
    <mergeCell ref="BJ59:BL59"/>
    <mergeCell ref="AC59:AE59"/>
    <mergeCell ref="AF59:AH59"/>
    <mergeCell ref="AI59:AK59"/>
    <mergeCell ref="AL59:AN59"/>
    <mergeCell ref="AO59:AQ59"/>
    <mergeCell ref="AR59:AT59"/>
    <mergeCell ref="CB58:CD58"/>
    <mergeCell ref="CE58:CG58"/>
    <mergeCell ref="E59:G59"/>
    <mergeCell ref="H59:J59"/>
    <mergeCell ref="K59:M59"/>
    <mergeCell ref="N59:P59"/>
    <mergeCell ref="Q59:S59"/>
    <mergeCell ref="T59:V59"/>
    <mergeCell ref="W59:Y59"/>
    <mergeCell ref="Z59:AB59"/>
    <mergeCell ref="BJ58:BL58"/>
    <mergeCell ref="BM58:BO58"/>
    <mergeCell ref="BP58:BR58"/>
    <mergeCell ref="BS58:BU58"/>
    <mergeCell ref="BV58:BX58"/>
    <mergeCell ref="BY58:CA58"/>
    <mergeCell ref="AR58:AT58"/>
    <mergeCell ref="AU58:AW58"/>
    <mergeCell ref="AX58:AZ58"/>
    <mergeCell ref="BA58:BC58"/>
    <mergeCell ref="BD58:BF58"/>
    <mergeCell ref="BG58:BI58"/>
    <mergeCell ref="Z58:AB58"/>
    <mergeCell ref="AC58:AE58"/>
    <mergeCell ref="AF58:AH58"/>
    <mergeCell ref="AI58:AK58"/>
    <mergeCell ref="AL58:AN58"/>
    <mergeCell ref="AO58:AQ58"/>
    <mergeCell ref="CE59:CG59"/>
    <mergeCell ref="E58:G58"/>
    <mergeCell ref="H58:J58"/>
    <mergeCell ref="K58:M58"/>
    <mergeCell ref="N58:P58"/>
    <mergeCell ref="Q58:S58"/>
    <mergeCell ref="T58:V58"/>
    <mergeCell ref="W58:Y58"/>
    <mergeCell ref="BG57:BI57"/>
    <mergeCell ref="BJ57:BL57"/>
    <mergeCell ref="BM57:BO57"/>
    <mergeCell ref="BP57:BR57"/>
    <mergeCell ref="BS57:BU57"/>
    <mergeCell ref="BV57:BX57"/>
    <mergeCell ref="AO57:AQ57"/>
    <mergeCell ref="AR57:AT57"/>
    <mergeCell ref="AU57:AW57"/>
    <mergeCell ref="AX57:AZ57"/>
    <mergeCell ref="BA57:BC57"/>
    <mergeCell ref="BD57:BF57"/>
    <mergeCell ref="W57:Y57"/>
    <mergeCell ref="Z57:AB57"/>
    <mergeCell ref="AC57:AE57"/>
    <mergeCell ref="AF57:AH57"/>
    <mergeCell ref="AI57:AK57"/>
    <mergeCell ref="AL57:AN57"/>
    <mergeCell ref="E57:G57"/>
    <mergeCell ref="H57:J57"/>
    <mergeCell ref="K57:M57"/>
    <mergeCell ref="N57:P57"/>
    <mergeCell ref="Q57:S57"/>
    <mergeCell ref="T57:V57"/>
    <mergeCell ref="BP56:BR56"/>
    <mergeCell ref="BS56:BU56"/>
    <mergeCell ref="BV56:BX56"/>
    <mergeCell ref="BY56:CA56"/>
    <mergeCell ref="CB56:CD56"/>
    <mergeCell ref="CE56:CG56"/>
    <mergeCell ref="AX56:AZ56"/>
    <mergeCell ref="BA56:BC56"/>
    <mergeCell ref="BD56:BF56"/>
    <mergeCell ref="BG56:BI56"/>
    <mergeCell ref="BJ56:BL56"/>
    <mergeCell ref="BM56:BO56"/>
    <mergeCell ref="AF56:AH56"/>
    <mergeCell ref="AI56:AK56"/>
    <mergeCell ref="AL56:AN56"/>
    <mergeCell ref="AO56:AQ56"/>
    <mergeCell ref="AR56:AT56"/>
    <mergeCell ref="AU56:AW56"/>
    <mergeCell ref="BY57:CA57"/>
    <mergeCell ref="CB57:CD57"/>
    <mergeCell ref="CE57:CG57"/>
    <mergeCell ref="E56:G56"/>
    <mergeCell ref="H56:J56"/>
    <mergeCell ref="K56:M56"/>
    <mergeCell ref="N56:P56"/>
    <mergeCell ref="Q56:S56"/>
    <mergeCell ref="T56:V56"/>
    <mergeCell ref="W56:Y56"/>
    <mergeCell ref="Z56:AB56"/>
    <mergeCell ref="AC56:AE56"/>
    <mergeCell ref="BM55:BO55"/>
    <mergeCell ref="BP55:BR55"/>
    <mergeCell ref="BS55:BU55"/>
    <mergeCell ref="BV55:BX55"/>
    <mergeCell ref="BY55:CA55"/>
    <mergeCell ref="CB55:CD55"/>
    <mergeCell ref="AU55:AW55"/>
    <mergeCell ref="AX55:AZ55"/>
    <mergeCell ref="BA55:BC55"/>
    <mergeCell ref="BD55:BF55"/>
    <mergeCell ref="BG55:BI55"/>
    <mergeCell ref="BJ55:BL55"/>
    <mergeCell ref="AC55:AE55"/>
    <mergeCell ref="AF55:AH55"/>
    <mergeCell ref="AI55:AK55"/>
    <mergeCell ref="AL55:AN55"/>
    <mergeCell ref="AO55:AQ55"/>
    <mergeCell ref="AR55:AT55"/>
    <mergeCell ref="CB54:CD54"/>
    <mergeCell ref="CE54:CG54"/>
    <mergeCell ref="E55:G55"/>
    <mergeCell ref="H55:J55"/>
    <mergeCell ref="K55:M55"/>
    <mergeCell ref="N55:P55"/>
    <mergeCell ref="Q55:S55"/>
    <mergeCell ref="T55:V55"/>
    <mergeCell ref="W55:Y55"/>
    <mergeCell ref="Z55:AB55"/>
    <mergeCell ref="BJ54:BL54"/>
    <mergeCell ref="BM54:BO54"/>
    <mergeCell ref="BP54:BR54"/>
    <mergeCell ref="BS54:BU54"/>
    <mergeCell ref="BV54:BX54"/>
    <mergeCell ref="BY54:CA54"/>
    <mergeCell ref="AR54:AT54"/>
    <mergeCell ref="AU54:AW54"/>
    <mergeCell ref="AX54:AZ54"/>
    <mergeCell ref="BA54:BC54"/>
    <mergeCell ref="BD54:BF54"/>
    <mergeCell ref="BG54:BI54"/>
    <mergeCell ref="Z54:AB54"/>
    <mergeCell ref="AC54:AE54"/>
    <mergeCell ref="AF54:AH54"/>
    <mergeCell ref="AI54:AK54"/>
    <mergeCell ref="AL54:AN54"/>
    <mergeCell ref="AO54:AQ54"/>
    <mergeCell ref="CE55:CG55"/>
    <mergeCell ref="E54:G54"/>
    <mergeCell ref="H54:J54"/>
    <mergeCell ref="K54:M54"/>
    <mergeCell ref="N54:P54"/>
    <mergeCell ref="Q54:S54"/>
    <mergeCell ref="T54:V54"/>
    <mergeCell ref="W54:Y54"/>
    <mergeCell ref="BG53:BI53"/>
    <mergeCell ref="BJ53:BL53"/>
    <mergeCell ref="BM53:BO53"/>
    <mergeCell ref="BP53:BR53"/>
    <mergeCell ref="BS53:BU53"/>
    <mergeCell ref="BV53:BX53"/>
    <mergeCell ref="AO53:AQ53"/>
    <mergeCell ref="AR53:AT53"/>
    <mergeCell ref="AU53:AW53"/>
    <mergeCell ref="AX53:AZ53"/>
    <mergeCell ref="BA53:BC53"/>
    <mergeCell ref="BD53:BF53"/>
    <mergeCell ref="W53:Y53"/>
    <mergeCell ref="Z53:AB53"/>
    <mergeCell ref="AC53:AE53"/>
    <mergeCell ref="AF53:AH53"/>
    <mergeCell ref="AI53:AK53"/>
    <mergeCell ref="AL53:AN53"/>
    <mergeCell ref="E53:G53"/>
    <mergeCell ref="H53:J53"/>
    <mergeCell ref="K53:M53"/>
    <mergeCell ref="N53:P53"/>
    <mergeCell ref="Q53:S53"/>
    <mergeCell ref="T53:V53"/>
    <mergeCell ref="BP52:BR52"/>
    <mergeCell ref="BS52:BU52"/>
    <mergeCell ref="BV52:BX52"/>
    <mergeCell ref="BY52:CA52"/>
    <mergeCell ref="CB52:CD52"/>
    <mergeCell ref="CE52:CG52"/>
    <mergeCell ref="AX52:AZ52"/>
    <mergeCell ref="BA52:BC52"/>
    <mergeCell ref="BD52:BF52"/>
    <mergeCell ref="BG52:BI52"/>
    <mergeCell ref="BJ52:BL52"/>
    <mergeCell ref="BM52:BO52"/>
    <mergeCell ref="AF52:AH52"/>
    <mergeCell ref="AI52:AK52"/>
    <mergeCell ref="AL52:AN52"/>
    <mergeCell ref="AO52:AQ52"/>
    <mergeCell ref="AR52:AT52"/>
    <mergeCell ref="AU52:AW52"/>
    <mergeCell ref="BY53:CA53"/>
    <mergeCell ref="CB53:CD53"/>
    <mergeCell ref="CE53:CG53"/>
    <mergeCell ref="E52:G52"/>
    <mergeCell ref="H52:J52"/>
    <mergeCell ref="K52:M52"/>
    <mergeCell ref="N52:P52"/>
    <mergeCell ref="Q52:S52"/>
    <mergeCell ref="T52:V52"/>
    <mergeCell ref="W52:Y52"/>
    <mergeCell ref="Z52:AB52"/>
    <mergeCell ref="AC52:AE52"/>
    <mergeCell ref="BM51:BO51"/>
    <mergeCell ref="BP51:BR51"/>
    <mergeCell ref="BS51:BU51"/>
    <mergeCell ref="BV51:BX51"/>
    <mergeCell ref="BY51:CA51"/>
    <mergeCell ref="CB51:CD51"/>
    <mergeCell ref="AU51:AW51"/>
    <mergeCell ref="AX51:AZ51"/>
    <mergeCell ref="BA51:BC51"/>
    <mergeCell ref="BD51:BF51"/>
    <mergeCell ref="BG51:BI51"/>
    <mergeCell ref="BJ51:BL51"/>
    <mergeCell ref="AC51:AE51"/>
    <mergeCell ref="AF51:AH51"/>
    <mergeCell ref="AI51:AK51"/>
    <mergeCell ref="AL51:AN51"/>
    <mergeCell ref="AO51:AQ51"/>
    <mergeCell ref="AR51:AT51"/>
    <mergeCell ref="CB50:CD50"/>
    <mergeCell ref="CE50:CG50"/>
    <mergeCell ref="E51:G51"/>
    <mergeCell ref="H51:J51"/>
    <mergeCell ref="K51:M51"/>
    <mergeCell ref="N51:P51"/>
    <mergeCell ref="Q51:S51"/>
    <mergeCell ref="T51:V51"/>
    <mergeCell ref="W51:Y51"/>
    <mergeCell ref="Z51:AB51"/>
    <mergeCell ref="BJ50:BL50"/>
    <mergeCell ref="BM50:BO50"/>
    <mergeCell ref="BP50:BR50"/>
    <mergeCell ref="BS50:BU50"/>
    <mergeCell ref="BV50:BX50"/>
    <mergeCell ref="BY50:CA50"/>
    <mergeCell ref="AR50:AT50"/>
    <mergeCell ref="AU50:AW50"/>
    <mergeCell ref="AX50:AZ50"/>
    <mergeCell ref="BA50:BC50"/>
    <mergeCell ref="BD50:BF50"/>
    <mergeCell ref="BG50:BI50"/>
    <mergeCell ref="Z50:AB50"/>
    <mergeCell ref="AC50:AE50"/>
    <mergeCell ref="AF50:AH50"/>
    <mergeCell ref="AI50:AK50"/>
    <mergeCell ref="AL50:AN50"/>
    <mergeCell ref="AO50:AQ50"/>
    <mergeCell ref="CE51:CG51"/>
    <mergeCell ref="E50:G50"/>
    <mergeCell ref="H50:J50"/>
    <mergeCell ref="K50:M50"/>
    <mergeCell ref="N50:P50"/>
    <mergeCell ref="Q50:S50"/>
    <mergeCell ref="T50:V50"/>
    <mergeCell ref="W50:Y50"/>
    <mergeCell ref="BG49:BI49"/>
    <mergeCell ref="BJ49:BL49"/>
    <mergeCell ref="BM49:BO49"/>
    <mergeCell ref="BP49:BR49"/>
    <mergeCell ref="BS49:BU49"/>
    <mergeCell ref="BV49:BX49"/>
    <mergeCell ref="AO49:AQ49"/>
    <mergeCell ref="AR49:AT49"/>
    <mergeCell ref="AU49:AW49"/>
    <mergeCell ref="AX49:AZ49"/>
    <mergeCell ref="BA49:BC49"/>
    <mergeCell ref="BD49:BF49"/>
    <mergeCell ref="W49:Y49"/>
    <mergeCell ref="Z49:AB49"/>
    <mergeCell ref="AC49:AE49"/>
    <mergeCell ref="AF49:AH49"/>
    <mergeCell ref="AI49:AK49"/>
    <mergeCell ref="AL49:AN49"/>
    <mergeCell ref="E49:G49"/>
    <mergeCell ref="H49:J49"/>
    <mergeCell ref="K49:M49"/>
    <mergeCell ref="N49:P49"/>
    <mergeCell ref="Q49:S49"/>
    <mergeCell ref="T49:V49"/>
    <mergeCell ref="BP48:BR48"/>
    <mergeCell ref="BS48:BU48"/>
    <mergeCell ref="BV48:BX48"/>
    <mergeCell ref="BY48:CA48"/>
    <mergeCell ref="CB48:CD48"/>
    <mergeCell ref="CE48:CG48"/>
    <mergeCell ref="AX48:AZ48"/>
    <mergeCell ref="BA48:BC48"/>
    <mergeCell ref="BD48:BF48"/>
    <mergeCell ref="BG48:BI48"/>
    <mergeCell ref="BJ48:BL48"/>
    <mergeCell ref="BM48:BO48"/>
    <mergeCell ref="AF48:AH48"/>
    <mergeCell ref="AI48:AK48"/>
    <mergeCell ref="AL48:AN48"/>
    <mergeCell ref="AO48:AQ48"/>
    <mergeCell ref="AR48:AT48"/>
    <mergeCell ref="AU48:AW48"/>
    <mergeCell ref="BY49:CA49"/>
    <mergeCell ref="CB49:CD49"/>
    <mergeCell ref="CE49:CG49"/>
    <mergeCell ref="E48:G48"/>
    <mergeCell ref="H48:J48"/>
    <mergeCell ref="K48:M48"/>
    <mergeCell ref="N48:P48"/>
    <mergeCell ref="Q48:S48"/>
    <mergeCell ref="T48:V48"/>
    <mergeCell ref="W48:Y48"/>
    <mergeCell ref="Z48:AB48"/>
    <mergeCell ref="AC48:AE48"/>
    <mergeCell ref="BM47:BO47"/>
    <mergeCell ref="BP47:BR47"/>
    <mergeCell ref="BS47:BU47"/>
    <mergeCell ref="BV47:BX47"/>
    <mergeCell ref="BY47:CA47"/>
    <mergeCell ref="CB47:CD47"/>
    <mergeCell ref="AU47:AW47"/>
    <mergeCell ref="AX47:AZ47"/>
    <mergeCell ref="BA47:BC47"/>
    <mergeCell ref="BD47:BF47"/>
    <mergeCell ref="BG47:BI47"/>
    <mergeCell ref="BJ47:BL47"/>
    <mergeCell ref="AC47:AE47"/>
    <mergeCell ref="AF47:AH47"/>
    <mergeCell ref="AI47:AK47"/>
    <mergeCell ref="AL47:AN47"/>
    <mergeCell ref="AO47:AQ47"/>
    <mergeCell ref="AR47:AT47"/>
    <mergeCell ref="CB46:CD46"/>
    <mergeCell ref="CE46:CG46"/>
    <mergeCell ref="E47:G47"/>
    <mergeCell ref="H47:J47"/>
    <mergeCell ref="K47:M47"/>
    <mergeCell ref="N47:P47"/>
    <mergeCell ref="Q47:S47"/>
    <mergeCell ref="T47:V47"/>
    <mergeCell ref="W47:Y47"/>
    <mergeCell ref="Z47:AB47"/>
    <mergeCell ref="BJ46:BL46"/>
    <mergeCell ref="BM46:BO46"/>
    <mergeCell ref="BP46:BR46"/>
    <mergeCell ref="BS46:BU46"/>
    <mergeCell ref="BV46:BX46"/>
    <mergeCell ref="BY46:CA46"/>
    <mergeCell ref="AR46:AT46"/>
    <mergeCell ref="AU46:AW46"/>
    <mergeCell ref="AX46:AZ46"/>
    <mergeCell ref="BA46:BC46"/>
    <mergeCell ref="BD46:BF46"/>
    <mergeCell ref="BG46:BI46"/>
    <mergeCell ref="Z46:AB46"/>
    <mergeCell ref="AC46:AE46"/>
    <mergeCell ref="AF46:AH46"/>
    <mergeCell ref="AI46:AK46"/>
    <mergeCell ref="AL46:AN46"/>
    <mergeCell ref="AO46:AQ46"/>
    <mergeCell ref="CE47:CG47"/>
    <mergeCell ref="E46:G46"/>
    <mergeCell ref="H46:J46"/>
    <mergeCell ref="K46:M46"/>
    <mergeCell ref="N46:P46"/>
    <mergeCell ref="Q46:S46"/>
    <mergeCell ref="T46:V46"/>
    <mergeCell ref="W46:Y46"/>
    <mergeCell ref="BG45:BI45"/>
    <mergeCell ref="BJ45:BL45"/>
    <mergeCell ref="BM45:BO45"/>
    <mergeCell ref="BP45:BR45"/>
    <mergeCell ref="BS45:BU45"/>
    <mergeCell ref="BV45:BX45"/>
    <mergeCell ref="AO45:AQ45"/>
    <mergeCell ref="AR45:AT45"/>
    <mergeCell ref="AU45:AW45"/>
    <mergeCell ref="AX45:AZ45"/>
    <mergeCell ref="BA45:BC45"/>
    <mergeCell ref="BD45:BF45"/>
    <mergeCell ref="W45:Y45"/>
    <mergeCell ref="Z45:AB45"/>
    <mergeCell ref="AC45:AE45"/>
    <mergeCell ref="AF45:AH45"/>
    <mergeCell ref="AI45:AK45"/>
    <mergeCell ref="AL45:AN45"/>
    <mergeCell ref="E45:G45"/>
    <mergeCell ref="H45:J45"/>
    <mergeCell ref="K45:M45"/>
    <mergeCell ref="N45:P45"/>
    <mergeCell ref="Q45:S45"/>
    <mergeCell ref="T45:V45"/>
    <mergeCell ref="BP44:BR44"/>
    <mergeCell ref="BS44:BU44"/>
    <mergeCell ref="BV44:BX44"/>
    <mergeCell ref="BY44:CA44"/>
    <mergeCell ref="CB44:CD44"/>
    <mergeCell ref="CE44:CG44"/>
    <mergeCell ref="AX44:AZ44"/>
    <mergeCell ref="BA44:BC44"/>
    <mergeCell ref="BD44:BF44"/>
    <mergeCell ref="BG44:BI44"/>
    <mergeCell ref="BJ44:BL44"/>
    <mergeCell ref="BM44:BO44"/>
    <mergeCell ref="AF44:AH44"/>
    <mergeCell ref="AI44:AK44"/>
    <mergeCell ref="AL44:AN44"/>
    <mergeCell ref="AO44:AQ44"/>
    <mergeCell ref="AR44:AT44"/>
    <mergeCell ref="AU44:AW44"/>
    <mergeCell ref="BY45:CA45"/>
    <mergeCell ref="CB45:CD45"/>
    <mergeCell ref="CE45:CG45"/>
    <mergeCell ref="E44:G44"/>
    <mergeCell ref="H44:J44"/>
    <mergeCell ref="K44:M44"/>
    <mergeCell ref="N44:P44"/>
    <mergeCell ref="Q44:S44"/>
    <mergeCell ref="T44:V44"/>
    <mergeCell ref="W44:Y44"/>
    <mergeCell ref="Z44:AB44"/>
    <mergeCell ref="AC44:AE44"/>
    <mergeCell ref="BM43:BO43"/>
    <mergeCell ref="BP43:BR43"/>
    <mergeCell ref="BS43:BU43"/>
    <mergeCell ref="BV43:BX43"/>
    <mergeCell ref="BY43:CA43"/>
    <mergeCell ref="CB43:CD43"/>
    <mergeCell ref="AU43:AW43"/>
    <mergeCell ref="AX43:AZ43"/>
    <mergeCell ref="BA43:BC43"/>
    <mergeCell ref="BD43:BF43"/>
    <mergeCell ref="BG43:BI43"/>
    <mergeCell ref="BJ43:BL43"/>
    <mergeCell ref="AC43:AE43"/>
    <mergeCell ref="AF43:AH43"/>
    <mergeCell ref="AI43:AK43"/>
    <mergeCell ref="AL43:AN43"/>
    <mergeCell ref="AO43:AQ43"/>
    <mergeCell ref="AR43:AT43"/>
    <mergeCell ref="CB42:CD42"/>
    <mergeCell ref="CE42:CG42"/>
    <mergeCell ref="E43:G43"/>
    <mergeCell ref="H43:J43"/>
    <mergeCell ref="K43:M43"/>
    <mergeCell ref="N43:P43"/>
    <mergeCell ref="Q43:S43"/>
    <mergeCell ref="T43:V43"/>
    <mergeCell ref="W43:Y43"/>
    <mergeCell ref="Z43:AB43"/>
    <mergeCell ref="BJ42:BL42"/>
    <mergeCell ref="BM42:BO42"/>
    <mergeCell ref="BP42:BR42"/>
    <mergeCell ref="BS42:BU42"/>
    <mergeCell ref="BV42:BX42"/>
    <mergeCell ref="BY42:CA42"/>
    <mergeCell ref="AR42:AT42"/>
    <mergeCell ref="AU42:AW42"/>
    <mergeCell ref="AX42:AZ42"/>
    <mergeCell ref="BA42:BC42"/>
    <mergeCell ref="BD42:BF42"/>
    <mergeCell ref="BG42:BI42"/>
    <mergeCell ref="Z42:AB42"/>
    <mergeCell ref="AC42:AE42"/>
    <mergeCell ref="AF42:AH42"/>
    <mergeCell ref="AI42:AK42"/>
    <mergeCell ref="AL42:AN42"/>
    <mergeCell ref="AO42:AQ42"/>
    <mergeCell ref="CE43:CG43"/>
    <mergeCell ref="E42:G42"/>
    <mergeCell ref="H42:J42"/>
    <mergeCell ref="K42:M42"/>
    <mergeCell ref="N42:P42"/>
    <mergeCell ref="Q42:S42"/>
    <mergeCell ref="T42:V42"/>
    <mergeCell ref="W42:Y42"/>
    <mergeCell ref="BG41:BI41"/>
    <mergeCell ref="BJ41:BL41"/>
    <mergeCell ref="BM41:BO41"/>
    <mergeCell ref="BP41:BR41"/>
    <mergeCell ref="BS41:BU41"/>
    <mergeCell ref="BV41:BX41"/>
    <mergeCell ref="AO41:AQ41"/>
    <mergeCell ref="AR41:AT41"/>
    <mergeCell ref="AU41:AW41"/>
    <mergeCell ref="AX41:AZ41"/>
    <mergeCell ref="BA41:BC41"/>
    <mergeCell ref="BD41:BF41"/>
    <mergeCell ref="W41:Y41"/>
    <mergeCell ref="Z41:AB41"/>
    <mergeCell ref="AC41:AE41"/>
    <mergeCell ref="AF41:AH41"/>
    <mergeCell ref="AI41:AK41"/>
    <mergeCell ref="AL41:AN41"/>
    <mergeCell ref="E41:G41"/>
    <mergeCell ref="H41:J41"/>
    <mergeCell ref="K41:M41"/>
    <mergeCell ref="N41:P41"/>
    <mergeCell ref="Q41:S41"/>
    <mergeCell ref="T41:V41"/>
    <mergeCell ref="BP40:BR40"/>
    <mergeCell ref="BS40:BU40"/>
    <mergeCell ref="BV40:BX40"/>
    <mergeCell ref="BY40:CA40"/>
    <mergeCell ref="CB40:CD40"/>
    <mergeCell ref="CE40:CG40"/>
    <mergeCell ref="AX40:AZ40"/>
    <mergeCell ref="BA40:BC40"/>
    <mergeCell ref="BD40:BF40"/>
    <mergeCell ref="BG40:BI40"/>
    <mergeCell ref="BJ40:BL40"/>
    <mergeCell ref="BM40:BO40"/>
    <mergeCell ref="AF40:AH40"/>
    <mergeCell ref="AI40:AK40"/>
    <mergeCell ref="AL40:AN40"/>
    <mergeCell ref="AO40:AQ40"/>
    <mergeCell ref="AR40:AT40"/>
    <mergeCell ref="AU40:AW40"/>
    <mergeCell ref="BY41:CA41"/>
    <mergeCell ref="CB41:CD41"/>
    <mergeCell ref="CE41:CG41"/>
    <mergeCell ref="E40:G40"/>
    <mergeCell ref="H40:J40"/>
    <mergeCell ref="K40:M40"/>
    <mergeCell ref="N40:P40"/>
    <mergeCell ref="Q40:S40"/>
    <mergeCell ref="T40:V40"/>
    <mergeCell ref="W40:Y40"/>
    <mergeCell ref="Z40:AB40"/>
    <mergeCell ref="AC40:AE40"/>
    <mergeCell ref="BM39:BO39"/>
    <mergeCell ref="BP39:BR39"/>
    <mergeCell ref="BS39:BU39"/>
    <mergeCell ref="BV39:BX39"/>
    <mergeCell ref="BY39:CA39"/>
    <mergeCell ref="CB39:CD39"/>
    <mergeCell ref="AU39:AW39"/>
    <mergeCell ref="AX39:AZ39"/>
    <mergeCell ref="BA39:BC39"/>
    <mergeCell ref="BD39:BF39"/>
    <mergeCell ref="BG39:BI39"/>
    <mergeCell ref="BJ39:BL39"/>
    <mergeCell ref="AC39:AE39"/>
    <mergeCell ref="AF39:AH39"/>
    <mergeCell ref="AI39:AK39"/>
    <mergeCell ref="AL39:AN39"/>
    <mergeCell ref="AO39:AQ39"/>
    <mergeCell ref="AR39:AT39"/>
    <mergeCell ref="CB38:CD38"/>
    <mergeCell ref="CE38:CG38"/>
    <mergeCell ref="E39:G39"/>
    <mergeCell ref="H39:J39"/>
    <mergeCell ref="K39:M39"/>
    <mergeCell ref="N39:P39"/>
    <mergeCell ref="Q39:S39"/>
    <mergeCell ref="T39:V39"/>
    <mergeCell ref="W39:Y39"/>
    <mergeCell ref="Z39:AB39"/>
    <mergeCell ref="BJ38:BL38"/>
    <mergeCell ref="BM38:BO38"/>
    <mergeCell ref="BP38:BR38"/>
    <mergeCell ref="BS38:BU38"/>
    <mergeCell ref="BV38:BX38"/>
    <mergeCell ref="BY38:CA38"/>
    <mergeCell ref="AR38:AT38"/>
    <mergeCell ref="AU38:AW38"/>
    <mergeCell ref="AX38:AZ38"/>
    <mergeCell ref="BA38:BC38"/>
    <mergeCell ref="BD38:BF38"/>
    <mergeCell ref="BG38:BI38"/>
    <mergeCell ref="Z38:AB38"/>
    <mergeCell ref="AC38:AE38"/>
    <mergeCell ref="AF38:AH38"/>
    <mergeCell ref="AI38:AK38"/>
    <mergeCell ref="AL38:AN38"/>
    <mergeCell ref="AO38:AQ38"/>
    <mergeCell ref="CE39:CG39"/>
    <mergeCell ref="E38:G38"/>
    <mergeCell ref="H38:J38"/>
    <mergeCell ref="K38:M38"/>
    <mergeCell ref="N38:P38"/>
    <mergeCell ref="Q38:S38"/>
    <mergeCell ref="T38:V38"/>
    <mergeCell ref="W38:Y38"/>
    <mergeCell ref="BG37:BI37"/>
    <mergeCell ref="BJ37:BL37"/>
    <mergeCell ref="BM37:BO37"/>
    <mergeCell ref="BP37:BR37"/>
    <mergeCell ref="BS37:BU37"/>
    <mergeCell ref="BV37:BX37"/>
    <mergeCell ref="AO37:AQ37"/>
    <mergeCell ref="AR37:AT37"/>
    <mergeCell ref="AU37:AW37"/>
    <mergeCell ref="AX37:AZ37"/>
    <mergeCell ref="BA37:BC37"/>
    <mergeCell ref="BD37:BF37"/>
    <mergeCell ref="W37:Y37"/>
    <mergeCell ref="Z37:AB37"/>
    <mergeCell ref="AC37:AE37"/>
    <mergeCell ref="AF37:AH37"/>
    <mergeCell ref="AI37:AK37"/>
    <mergeCell ref="AL37:AN37"/>
    <mergeCell ref="E37:G37"/>
    <mergeCell ref="H37:J37"/>
    <mergeCell ref="K37:M37"/>
    <mergeCell ref="N37:P37"/>
    <mergeCell ref="Q37:S37"/>
    <mergeCell ref="T37:V37"/>
    <mergeCell ref="BP36:BR36"/>
    <mergeCell ref="BS36:BU36"/>
    <mergeCell ref="BV36:BX36"/>
    <mergeCell ref="BY36:CA36"/>
    <mergeCell ref="CB36:CD36"/>
    <mergeCell ref="CE36:CG36"/>
    <mergeCell ref="AX36:AZ36"/>
    <mergeCell ref="BA36:BC36"/>
    <mergeCell ref="BD36:BF36"/>
    <mergeCell ref="BG36:BI36"/>
    <mergeCell ref="BJ36:BL36"/>
    <mergeCell ref="BM36:BO36"/>
    <mergeCell ref="AF36:AH36"/>
    <mergeCell ref="AI36:AK36"/>
    <mergeCell ref="AL36:AN36"/>
    <mergeCell ref="AO36:AQ36"/>
    <mergeCell ref="AR36:AT36"/>
    <mergeCell ref="AU36:AW36"/>
    <mergeCell ref="BY37:CA37"/>
    <mergeCell ref="CB37:CD37"/>
    <mergeCell ref="CE37:CG37"/>
    <mergeCell ref="E36:G36"/>
    <mergeCell ref="H36:J36"/>
    <mergeCell ref="K36:M36"/>
    <mergeCell ref="N36:P36"/>
    <mergeCell ref="Q36:S36"/>
    <mergeCell ref="T36:V36"/>
    <mergeCell ref="W36:Y36"/>
    <mergeCell ref="Z36:AB36"/>
    <mergeCell ref="AC36:AE36"/>
    <mergeCell ref="BM35:BO35"/>
    <mergeCell ref="BP35:BR35"/>
    <mergeCell ref="BS35:BU35"/>
    <mergeCell ref="BV35:BX35"/>
    <mergeCell ref="BY35:CA35"/>
    <mergeCell ref="CB35:CD35"/>
    <mergeCell ref="AU35:AW35"/>
    <mergeCell ref="AX35:AZ35"/>
    <mergeCell ref="BA35:BC35"/>
    <mergeCell ref="BD35:BF35"/>
    <mergeCell ref="BG35:BI35"/>
    <mergeCell ref="BJ35:BL35"/>
    <mergeCell ref="AC35:AE35"/>
    <mergeCell ref="AF35:AH35"/>
    <mergeCell ref="AI35:AK35"/>
    <mergeCell ref="AL35:AN35"/>
    <mergeCell ref="AO35:AQ35"/>
    <mergeCell ref="AR35:AT35"/>
    <mergeCell ref="CB34:CD34"/>
    <mergeCell ref="CE34:CG34"/>
    <mergeCell ref="E35:G35"/>
    <mergeCell ref="H35:J35"/>
    <mergeCell ref="K35:M35"/>
    <mergeCell ref="N35:P35"/>
    <mergeCell ref="Q35:S35"/>
    <mergeCell ref="T35:V35"/>
    <mergeCell ref="W35:Y35"/>
    <mergeCell ref="Z35:AB35"/>
    <mergeCell ref="BJ34:BL34"/>
    <mergeCell ref="BM34:BO34"/>
    <mergeCell ref="BP34:BR34"/>
    <mergeCell ref="BS34:BU34"/>
    <mergeCell ref="BV34:BX34"/>
    <mergeCell ref="BY34:CA34"/>
    <mergeCell ref="AR34:AT34"/>
    <mergeCell ref="AU34:AW34"/>
    <mergeCell ref="AX34:AZ34"/>
    <mergeCell ref="BA34:BC34"/>
    <mergeCell ref="BD34:BF34"/>
    <mergeCell ref="BG34:BI34"/>
    <mergeCell ref="Z34:AB34"/>
    <mergeCell ref="AC34:AE34"/>
    <mergeCell ref="AF34:AH34"/>
    <mergeCell ref="AI34:AK34"/>
    <mergeCell ref="AL34:AN34"/>
    <mergeCell ref="AO34:AQ34"/>
    <mergeCell ref="CE35:CG35"/>
    <mergeCell ref="E34:G34"/>
    <mergeCell ref="H34:J34"/>
    <mergeCell ref="K34:M34"/>
    <mergeCell ref="N34:P34"/>
    <mergeCell ref="Q34:S34"/>
    <mergeCell ref="T34:V34"/>
    <mergeCell ref="W34:Y34"/>
    <mergeCell ref="BG33:BI33"/>
    <mergeCell ref="BJ33:BL33"/>
    <mergeCell ref="BM33:BO33"/>
    <mergeCell ref="BP33:BR33"/>
    <mergeCell ref="BS33:BU33"/>
    <mergeCell ref="BV33:BX33"/>
    <mergeCell ref="AO33:AQ33"/>
    <mergeCell ref="AR33:AT33"/>
    <mergeCell ref="AU33:AW33"/>
    <mergeCell ref="AX33:AZ33"/>
    <mergeCell ref="BA33:BC33"/>
    <mergeCell ref="BD33:BF33"/>
    <mergeCell ref="W33:Y33"/>
    <mergeCell ref="Z33:AB33"/>
    <mergeCell ref="AC33:AE33"/>
    <mergeCell ref="AF33:AH33"/>
    <mergeCell ref="AI33:AK33"/>
    <mergeCell ref="AL33:AN33"/>
    <mergeCell ref="E33:G33"/>
    <mergeCell ref="H33:J33"/>
    <mergeCell ref="K33:M33"/>
    <mergeCell ref="N33:P33"/>
    <mergeCell ref="Q33:S33"/>
    <mergeCell ref="T33:V33"/>
    <mergeCell ref="BP32:BR32"/>
    <mergeCell ref="BS32:BU32"/>
    <mergeCell ref="BV32:BX32"/>
    <mergeCell ref="BY32:CA32"/>
    <mergeCell ref="CB32:CD32"/>
    <mergeCell ref="CE32:CG32"/>
    <mergeCell ref="AX32:AZ32"/>
    <mergeCell ref="BA32:BC32"/>
    <mergeCell ref="BD32:BF32"/>
    <mergeCell ref="BG32:BI32"/>
    <mergeCell ref="BJ32:BL32"/>
    <mergeCell ref="BM32:BO32"/>
    <mergeCell ref="AF32:AH32"/>
    <mergeCell ref="AI32:AK32"/>
    <mergeCell ref="AL32:AN32"/>
    <mergeCell ref="AO32:AQ32"/>
    <mergeCell ref="AR32:AT32"/>
    <mergeCell ref="AU32:AW32"/>
    <mergeCell ref="BY33:CA33"/>
    <mergeCell ref="CB33:CD33"/>
    <mergeCell ref="CE33:CG33"/>
    <mergeCell ref="E32:G32"/>
    <mergeCell ref="H32:J32"/>
    <mergeCell ref="K32:M32"/>
    <mergeCell ref="N32:P32"/>
    <mergeCell ref="Q32:S32"/>
    <mergeCell ref="T32:V32"/>
    <mergeCell ref="W32:Y32"/>
    <mergeCell ref="Z32:AB32"/>
    <mergeCell ref="AC32:AE32"/>
    <mergeCell ref="BM31:BO31"/>
    <mergeCell ref="BP31:BR31"/>
    <mergeCell ref="BS31:BU31"/>
    <mergeCell ref="BV31:BX31"/>
    <mergeCell ref="BY31:CA31"/>
    <mergeCell ref="CB31:CD31"/>
    <mergeCell ref="AU31:AW31"/>
    <mergeCell ref="AX31:AZ31"/>
    <mergeCell ref="BA31:BC31"/>
    <mergeCell ref="BD31:BF31"/>
    <mergeCell ref="BG31:BI31"/>
    <mergeCell ref="BJ31:BL31"/>
    <mergeCell ref="AC31:AE31"/>
    <mergeCell ref="AF31:AH31"/>
    <mergeCell ref="AI31:AK31"/>
    <mergeCell ref="AL31:AN31"/>
    <mergeCell ref="AO31:AQ31"/>
    <mergeCell ref="AR31:AT31"/>
    <mergeCell ref="CB30:CD30"/>
    <mergeCell ref="CE30:CG30"/>
    <mergeCell ref="E31:G31"/>
    <mergeCell ref="H31:J31"/>
    <mergeCell ref="K31:M31"/>
    <mergeCell ref="N31:P31"/>
    <mergeCell ref="Q31:S31"/>
    <mergeCell ref="T31:V31"/>
    <mergeCell ref="W31:Y31"/>
    <mergeCell ref="Z31:AB31"/>
    <mergeCell ref="BJ30:BL30"/>
    <mergeCell ref="BM30:BO30"/>
    <mergeCell ref="BP30:BR30"/>
    <mergeCell ref="BS30:BU30"/>
    <mergeCell ref="BV30:BX30"/>
    <mergeCell ref="BY30:CA30"/>
    <mergeCell ref="AR30:AT30"/>
    <mergeCell ref="AU30:AW30"/>
    <mergeCell ref="AX30:AZ30"/>
    <mergeCell ref="BA30:BC30"/>
    <mergeCell ref="BD30:BF30"/>
    <mergeCell ref="BG30:BI30"/>
    <mergeCell ref="Z30:AB30"/>
    <mergeCell ref="AC30:AE30"/>
    <mergeCell ref="AF30:AH30"/>
    <mergeCell ref="AI30:AK30"/>
    <mergeCell ref="AL30:AN30"/>
    <mergeCell ref="AO30:AQ30"/>
    <mergeCell ref="CE31:CG31"/>
    <mergeCell ref="E30:G30"/>
    <mergeCell ref="H30:J30"/>
    <mergeCell ref="K30:M30"/>
    <mergeCell ref="N30:P30"/>
    <mergeCell ref="Q30:S30"/>
    <mergeCell ref="T30:V30"/>
    <mergeCell ref="W30:Y30"/>
    <mergeCell ref="BG29:BI29"/>
    <mergeCell ref="BJ29:BL29"/>
    <mergeCell ref="BM29:BO29"/>
    <mergeCell ref="BP29:BR29"/>
    <mergeCell ref="BS29:BU29"/>
    <mergeCell ref="BV29:BX29"/>
    <mergeCell ref="AO29:AQ29"/>
    <mergeCell ref="AR29:AT29"/>
    <mergeCell ref="AU29:AW29"/>
    <mergeCell ref="AX29:AZ29"/>
    <mergeCell ref="BA29:BC29"/>
    <mergeCell ref="BD29:BF29"/>
    <mergeCell ref="W29:Y29"/>
    <mergeCell ref="Z29:AB29"/>
    <mergeCell ref="AC29:AE29"/>
    <mergeCell ref="AF29:AH29"/>
    <mergeCell ref="AI29:AK29"/>
    <mergeCell ref="AL29:AN29"/>
    <mergeCell ref="E29:G29"/>
    <mergeCell ref="H29:J29"/>
    <mergeCell ref="K29:M29"/>
    <mergeCell ref="N29:P29"/>
    <mergeCell ref="Q29:S29"/>
    <mergeCell ref="T29:V29"/>
    <mergeCell ref="BP28:BR28"/>
    <mergeCell ref="BS28:BU28"/>
    <mergeCell ref="BV28:BX28"/>
    <mergeCell ref="BY28:CA28"/>
    <mergeCell ref="CB28:CD28"/>
    <mergeCell ref="CE28:CG28"/>
    <mergeCell ref="AX28:AZ28"/>
    <mergeCell ref="BA28:BC28"/>
    <mergeCell ref="BD28:BF28"/>
    <mergeCell ref="BG28:BI28"/>
    <mergeCell ref="BJ28:BL28"/>
    <mergeCell ref="BM28:BO28"/>
    <mergeCell ref="AF28:AH28"/>
    <mergeCell ref="AI28:AK28"/>
    <mergeCell ref="AL28:AN28"/>
    <mergeCell ref="AO28:AQ28"/>
    <mergeCell ref="AR28:AT28"/>
    <mergeCell ref="AU28:AW28"/>
    <mergeCell ref="BY29:CA29"/>
    <mergeCell ref="CB29:CD29"/>
    <mergeCell ref="CE29:CG29"/>
    <mergeCell ref="E28:G28"/>
    <mergeCell ref="H28:J28"/>
    <mergeCell ref="K28:M28"/>
    <mergeCell ref="N28:P28"/>
    <mergeCell ref="Q28:S28"/>
    <mergeCell ref="T28:V28"/>
    <mergeCell ref="W28:Y28"/>
    <mergeCell ref="Z28:AB28"/>
    <mergeCell ref="AC28:AE28"/>
    <mergeCell ref="BM27:BO27"/>
    <mergeCell ref="BP27:BR27"/>
    <mergeCell ref="BS27:BU27"/>
    <mergeCell ref="BV27:BX27"/>
    <mergeCell ref="BY27:CA27"/>
    <mergeCell ref="CB27:CD27"/>
    <mergeCell ref="AU27:AW27"/>
    <mergeCell ref="AX27:AZ27"/>
    <mergeCell ref="BA27:BC27"/>
    <mergeCell ref="BD27:BF27"/>
    <mergeCell ref="BG27:BI27"/>
    <mergeCell ref="BJ27:BL27"/>
    <mergeCell ref="AC27:AE27"/>
    <mergeCell ref="AF27:AH27"/>
    <mergeCell ref="AI27:AK27"/>
    <mergeCell ref="AL27:AN27"/>
    <mergeCell ref="AO27:AQ27"/>
    <mergeCell ref="AR27:AT27"/>
    <mergeCell ref="CB26:CD26"/>
    <mergeCell ref="CE26:CG26"/>
    <mergeCell ref="E27:G27"/>
    <mergeCell ref="H27:J27"/>
    <mergeCell ref="K27:M27"/>
    <mergeCell ref="N27:P27"/>
    <mergeCell ref="Q27:S27"/>
    <mergeCell ref="T27:V27"/>
    <mergeCell ref="W27:Y27"/>
    <mergeCell ref="Z27:AB27"/>
    <mergeCell ref="BJ26:BL26"/>
    <mergeCell ref="BM26:BO26"/>
    <mergeCell ref="BP26:BR26"/>
    <mergeCell ref="BS26:BU26"/>
    <mergeCell ref="BV26:BX26"/>
    <mergeCell ref="BY26:CA26"/>
    <mergeCell ref="AR26:AT26"/>
    <mergeCell ref="AU26:AW26"/>
    <mergeCell ref="AX26:AZ26"/>
    <mergeCell ref="BA26:BC26"/>
    <mergeCell ref="BD26:BF26"/>
    <mergeCell ref="BG26:BI26"/>
    <mergeCell ref="Z26:AB26"/>
    <mergeCell ref="AC26:AE26"/>
    <mergeCell ref="AF26:AH26"/>
    <mergeCell ref="AI26:AK26"/>
    <mergeCell ref="AL26:AN26"/>
    <mergeCell ref="AO26:AQ26"/>
    <mergeCell ref="CE27:CG27"/>
    <mergeCell ref="E26:G26"/>
    <mergeCell ref="H26:J26"/>
    <mergeCell ref="K26:M26"/>
    <mergeCell ref="N26:P26"/>
    <mergeCell ref="Q26:S26"/>
    <mergeCell ref="T26:V26"/>
    <mergeCell ref="W26:Y26"/>
    <mergeCell ref="BG25:BI25"/>
    <mergeCell ref="BJ25:BL25"/>
    <mergeCell ref="BM25:BO25"/>
    <mergeCell ref="BP25:BR25"/>
    <mergeCell ref="BS25:BU25"/>
    <mergeCell ref="BV25:BX25"/>
    <mergeCell ref="AO25:AQ25"/>
    <mergeCell ref="AR25:AT25"/>
    <mergeCell ref="AU25:AW25"/>
    <mergeCell ref="AX25:AZ25"/>
    <mergeCell ref="BA25:BC25"/>
    <mergeCell ref="BD25:BF25"/>
    <mergeCell ref="W25:Y25"/>
    <mergeCell ref="Z25:AB25"/>
    <mergeCell ref="AC25:AE25"/>
    <mergeCell ref="AF25:AH25"/>
    <mergeCell ref="AI25:AK25"/>
    <mergeCell ref="AL25:AN25"/>
    <mergeCell ref="E25:G25"/>
    <mergeCell ref="H25:J25"/>
    <mergeCell ref="K25:M25"/>
    <mergeCell ref="N25:P25"/>
    <mergeCell ref="Q25:S25"/>
    <mergeCell ref="T25:V25"/>
    <mergeCell ref="BP24:BR24"/>
    <mergeCell ref="BS24:BU24"/>
    <mergeCell ref="BV24:BX24"/>
    <mergeCell ref="BY24:CA24"/>
    <mergeCell ref="CB24:CD24"/>
    <mergeCell ref="CE24:CG24"/>
    <mergeCell ref="AX24:AZ24"/>
    <mergeCell ref="BA24:BC24"/>
    <mergeCell ref="BD24:BF24"/>
    <mergeCell ref="BG24:BI24"/>
    <mergeCell ref="BJ24:BL24"/>
    <mergeCell ref="BM24:BO24"/>
    <mergeCell ref="AF24:AH24"/>
    <mergeCell ref="AI24:AK24"/>
    <mergeCell ref="AL24:AN24"/>
    <mergeCell ref="AO24:AQ24"/>
    <mergeCell ref="AR24:AT24"/>
    <mergeCell ref="AU24:AW24"/>
    <mergeCell ref="BY25:CA25"/>
    <mergeCell ref="CB25:CD25"/>
    <mergeCell ref="CE25:CG25"/>
    <mergeCell ref="E24:G24"/>
    <mergeCell ref="H24:J24"/>
    <mergeCell ref="K24:M24"/>
    <mergeCell ref="N24:P24"/>
    <mergeCell ref="Q24:S24"/>
    <mergeCell ref="T24:V24"/>
    <mergeCell ref="W24:Y24"/>
    <mergeCell ref="Z24:AB24"/>
    <mergeCell ref="AC24:AE24"/>
    <mergeCell ref="BM23:BO23"/>
    <mergeCell ref="BP23:BR23"/>
    <mergeCell ref="BS23:BU23"/>
    <mergeCell ref="BV23:BX23"/>
    <mergeCell ref="BY23:CA23"/>
    <mergeCell ref="CB23:CD23"/>
    <mergeCell ref="AU23:AW23"/>
    <mergeCell ref="AX23:AZ23"/>
    <mergeCell ref="BA23:BC23"/>
    <mergeCell ref="BD23:BF23"/>
    <mergeCell ref="BG23:BI23"/>
    <mergeCell ref="BJ23:BL23"/>
    <mergeCell ref="AC23:AE23"/>
    <mergeCell ref="AF23:AH23"/>
    <mergeCell ref="AI23:AK23"/>
    <mergeCell ref="AL23:AN23"/>
    <mergeCell ref="AO23:AQ23"/>
    <mergeCell ref="AR23:AT23"/>
    <mergeCell ref="CB22:CD22"/>
    <mergeCell ref="CE22:CG22"/>
    <mergeCell ref="E23:G23"/>
    <mergeCell ref="H23:J23"/>
    <mergeCell ref="K23:M23"/>
    <mergeCell ref="N23:P23"/>
    <mergeCell ref="Q23:S23"/>
    <mergeCell ref="T23:V23"/>
    <mergeCell ref="W23:Y23"/>
    <mergeCell ref="Z23:AB23"/>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CE23:CG23"/>
    <mergeCell ref="E22:G22"/>
    <mergeCell ref="H22:J22"/>
    <mergeCell ref="K22:M22"/>
    <mergeCell ref="N22:P22"/>
    <mergeCell ref="Q22:S22"/>
    <mergeCell ref="T22:V22"/>
    <mergeCell ref="W22:Y22"/>
    <mergeCell ref="BG21:BI21"/>
    <mergeCell ref="BJ21:BL21"/>
    <mergeCell ref="BM21:BO21"/>
    <mergeCell ref="BP21:BR21"/>
    <mergeCell ref="BS21:BU21"/>
    <mergeCell ref="BV21:BX21"/>
    <mergeCell ref="AO21:AQ21"/>
    <mergeCell ref="AR21:AT21"/>
    <mergeCell ref="AU21:AW21"/>
    <mergeCell ref="AX21:AZ21"/>
    <mergeCell ref="BA21:BC21"/>
    <mergeCell ref="BD21:BF21"/>
    <mergeCell ref="W21:Y21"/>
    <mergeCell ref="Z21:AB21"/>
    <mergeCell ref="AC21:AE21"/>
    <mergeCell ref="AF21:AH21"/>
    <mergeCell ref="AI21:AK21"/>
    <mergeCell ref="AL21:AN21"/>
    <mergeCell ref="E21:G21"/>
    <mergeCell ref="H21:J21"/>
    <mergeCell ref="K21:M21"/>
    <mergeCell ref="N21:P21"/>
    <mergeCell ref="Q21:S21"/>
    <mergeCell ref="T21:V21"/>
    <mergeCell ref="BP20:BR20"/>
    <mergeCell ref="BS20:BU20"/>
    <mergeCell ref="BV20:BX20"/>
    <mergeCell ref="BY20:CA20"/>
    <mergeCell ref="CB20:CD20"/>
    <mergeCell ref="CE20:CG20"/>
    <mergeCell ref="AX20:AZ20"/>
    <mergeCell ref="BA20:BC20"/>
    <mergeCell ref="BD20:BF20"/>
    <mergeCell ref="BG20:BI20"/>
    <mergeCell ref="BJ20:BL20"/>
    <mergeCell ref="BM20:BO20"/>
    <mergeCell ref="AF20:AH20"/>
    <mergeCell ref="AI20:AK20"/>
    <mergeCell ref="AL20:AN20"/>
    <mergeCell ref="AO20:AQ20"/>
    <mergeCell ref="AR20:AT20"/>
    <mergeCell ref="AU20:AW20"/>
    <mergeCell ref="BY21:CA21"/>
    <mergeCell ref="CB21:CD21"/>
    <mergeCell ref="CE21:CG21"/>
    <mergeCell ref="E20:G20"/>
    <mergeCell ref="H20:J20"/>
    <mergeCell ref="K20:M20"/>
    <mergeCell ref="N20:P20"/>
    <mergeCell ref="Q20:S20"/>
    <mergeCell ref="T20:V20"/>
    <mergeCell ref="W20:Y20"/>
    <mergeCell ref="Z20:AB20"/>
    <mergeCell ref="AC20:AE20"/>
    <mergeCell ref="BM19:BO19"/>
    <mergeCell ref="BP19:BR19"/>
    <mergeCell ref="BS19:BU19"/>
    <mergeCell ref="BV19:BX19"/>
    <mergeCell ref="BY19:CA19"/>
    <mergeCell ref="CB19:CD19"/>
    <mergeCell ref="AU19:AW19"/>
    <mergeCell ref="AX19:AZ19"/>
    <mergeCell ref="BA19:BC19"/>
    <mergeCell ref="BD19:BF19"/>
    <mergeCell ref="BG19:BI19"/>
    <mergeCell ref="BJ19:BL19"/>
    <mergeCell ref="AC19:AE19"/>
    <mergeCell ref="AF19:AH19"/>
    <mergeCell ref="AI19:AK19"/>
    <mergeCell ref="AL19:AN19"/>
    <mergeCell ref="AO19:AQ19"/>
    <mergeCell ref="AR19:AT19"/>
    <mergeCell ref="CB18:CD18"/>
    <mergeCell ref="CE18:CG18"/>
    <mergeCell ref="E19:G19"/>
    <mergeCell ref="H19:J19"/>
    <mergeCell ref="K19:M19"/>
    <mergeCell ref="N19:P19"/>
    <mergeCell ref="Q19:S19"/>
    <mergeCell ref="T19:V19"/>
    <mergeCell ref="W19:Y19"/>
    <mergeCell ref="Z19:AB19"/>
    <mergeCell ref="BJ18:BL18"/>
    <mergeCell ref="BM18:BO18"/>
    <mergeCell ref="BP18:BR18"/>
    <mergeCell ref="BS18:BU18"/>
    <mergeCell ref="BV18:BX18"/>
    <mergeCell ref="BY18:CA18"/>
    <mergeCell ref="AR18:AT18"/>
    <mergeCell ref="AU18:AW18"/>
    <mergeCell ref="AX18:AZ18"/>
    <mergeCell ref="BA18:BC18"/>
    <mergeCell ref="BD18:BF18"/>
    <mergeCell ref="BG18:BI18"/>
    <mergeCell ref="Z18:AB18"/>
    <mergeCell ref="AC18:AE18"/>
    <mergeCell ref="AF18:AH18"/>
    <mergeCell ref="AI18:AK18"/>
    <mergeCell ref="AL18:AN18"/>
    <mergeCell ref="AO18:AQ18"/>
    <mergeCell ref="CE19:CG19"/>
    <mergeCell ref="E18:G18"/>
    <mergeCell ref="H18:J18"/>
    <mergeCell ref="K18:M18"/>
    <mergeCell ref="N18:P18"/>
    <mergeCell ref="Q18:S18"/>
    <mergeCell ref="T18:V18"/>
    <mergeCell ref="W18:Y18"/>
    <mergeCell ref="BG17:BI17"/>
    <mergeCell ref="BJ17:BL17"/>
    <mergeCell ref="BM17:BO17"/>
    <mergeCell ref="BP17:BR17"/>
    <mergeCell ref="BS17:BU17"/>
    <mergeCell ref="BV17:BX17"/>
    <mergeCell ref="AO17:AQ17"/>
    <mergeCell ref="AR17:AT17"/>
    <mergeCell ref="AU17:AW17"/>
    <mergeCell ref="AX17:AZ17"/>
    <mergeCell ref="BA17:BC17"/>
    <mergeCell ref="BD17:BF17"/>
    <mergeCell ref="W17:Y17"/>
    <mergeCell ref="Z17:AB17"/>
    <mergeCell ref="AC17:AE17"/>
    <mergeCell ref="AF17:AH17"/>
    <mergeCell ref="AI17:AK17"/>
    <mergeCell ref="AL17:AN17"/>
    <mergeCell ref="E17:G17"/>
    <mergeCell ref="H17:J17"/>
    <mergeCell ref="K17:M17"/>
    <mergeCell ref="N17:P17"/>
    <mergeCell ref="Q17:S17"/>
    <mergeCell ref="T17:V17"/>
    <mergeCell ref="BP16:BR16"/>
    <mergeCell ref="BS16:BU16"/>
    <mergeCell ref="BV16:BX16"/>
    <mergeCell ref="BY16:CA16"/>
    <mergeCell ref="CB16:CD16"/>
    <mergeCell ref="CE16:CG16"/>
    <mergeCell ref="AX16:AZ16"/>
    <mergeCell ref="BA16:BC16"/>
    <mergeCell ref="BD16:BF16"/>
    <mergeCell ref="BG16:BI16"/>
    <mergeCell ref="BJ16:BL16"/>
    <mergeCell ref="BM16:BO16"/>
    <mergeCell ref="AF16:AH16"/>
    <mergeCell ref="AI16:AK16"/>
    <mergeCell ref="AL16:AN16"/>
    <mergeCell ref="AO16:AQ16"/>
    <mergeCell ref="AR16:AT16"/>
    <mergeCell ref="AU16:AW16"/>
    <mergeCell ref="BY17:CA17"/>
    <mergeCell ref="CB17:CD17"/>
    <mergeCell ref="CE17:CG17"/>
    <mergeCell ref="E16:G16"/>
    <mergeCell ref="H16:J16"/>
    <mergeCell ref="K16:M16"/>
    <mergeCell ref="N16:P16"/>
    <mergeCell ref="Q16:S16"/>
    <mergeCell ref="T16:V16"/>
    <mergeCell ref="W16:Y16"/>
    <mergeCell ref="Z16:AB16"/>
    <mergeCell ref="AC16:AE16"/>
    <mergeCell ref="BM15:BO15"/>
    <mergeCell ref="BP15:BR15"/>
    <mergeCell ref="BS15:BU15"/>
    <mergeCell ref="BV15:BX15"/>
    <mergeCell ref="BY15:CA15"/>
    <mergeCell ref="CB15:CD15"/>
    <mergeCell ref="AU15:AW15"/>
    <mergeCell ref="AX15:AZ15"/>
    <mergeCell ref="BA15:BC15"/>
    <mergeCell ref="BD15:BF15"/>
    <mergeCell ref="BG15:BI15"/>
    <mergeCell ref="BJ15:BL15"/>
    <mergeCell ref="AC15:AE15"/>
    <mergeCell ref="AF15:AH15"/>
    <mergeCell ref="AI15:AK15"/>
    <mergeCell ref="AL15:AN15"/>
    <mergeCell ref="AO15:AQ15"/>
    <mergeCell ref="AR15:AT15"/>
    <mergeCell ref="CB14:CD14"/>
    <mergeCell ref="CE14:CG14"/>
    <mergeCell ref="E15:G15"/>
    <mergeCell ref="H15:J15"/>
    <mergeCell ref="K15:M15"/>
    <mergeCell ref="N15:P15"/>
    <mergeCell ref="Q15:S15"/>
    <mergeCell ref="T15:V15"/>
    <mergeCell ref="W15:Y15"/>
    <mergeCell ref="Z15:AB15"/>
    <mergeCell ref="BJ14:BL14"/>
    <mergeCell ref="BM14:BO14"/>
    <mergeCell ref="BP14:BR14"/>
    <mergeCell ref="BS14:BU14"/>
    <mergeCell ref="BV14:BX14"/>
    <mergeCell ref="BY14:CA14"/>
    <mergeCell ref="AR14:AT14"/>
    <mergeCell ref="AU14:AW14"/>
    <mergeCell ref="AX14:AZ14"/>
    <mergeCell ref="BA14:BC14"/>
    <mergeCell ref="BD14:BF14"/>
    <mergeCell ref="BG14:BI14"/>
    <mergeCell ref="Z14:AB14"/>
    <mergeCell ref="AC14:AE14"/>
    <mergeCell ref="AF14:AH14"/>
    <mergeCell ref="AI14:AK14"/>
    <mergeCell ref="AL14:AN14"/>
    <mergeCell ref="AO14:AQ14"/>
    <mergeCell ref="CE15:CG15"/>
    <mergeCell ref="E14:G14"/>
    <mergeCell ref="H14:J14"/>
    <mergeCell ref="K14:M14"/>
    <mergeCell ref="N14:P14"/>
    <mergeCell ref="Q14:S14"/>
    <mergeCell ref="T14:V14"/>
    <mergeCell ref="W14:Y14"/>
    <mergeCell ref="BG13:BI13"/>
    <mergeCell ref="BJ13:BL13"/>
    <mergeCell ref="BM13:BO13"/>
    <mergeCell ref="BP13:BR13"/>
    <mergeCell ref="BS13:BU13"/>
    <mergeCell ref="BV13:BX13"/>
    <mergeCell ref="AO13:AQ13"/>
    <mergeCell ref="AR13:AT13"/>
    <mergeCell ref="AU13:AW13"/>
    <mergeCell ref="AX13:AZ13"/>
    <mergeCell ref="BA13:BC13"/>
    <mergeCell ref="BD13:BF13"/>
    <mergeCell ref="W13:Y13"/>
    <mergeCell ref="Z13:AB13"/>
    <mergeCell ref="AC13:AE13"/>
    <mergeCell ref="AF13:AH13"/>
    <mergeCell ref="AI13:AK13"/>
    <mergeCell ref="AL13:AN13"/>
    <mergeCell ref="E13:G13"/>
    <mergeCell ref="H13:J13"/>
    <mergeCell ref="K13:M13"/>
    <mergeCell ref="N13:P13"/>
    <mergeCell ref="Q13:S13"/>
    <mergeCell ref="T13:V13"/>
    <mergeCell ref="BP12:BR12"/>
    <mergeCell ref="BS12:BU12"/>
    <mergeCell ref="BV12:BX12"/>
    <mergeCell ref="BY12:CA12"/>
    <mergeCell ref="CB12:CD12"/>
    <mergeCell ref="CE12:CG12"/>
    <mergeCell ref="AX12:AZ12"/>
    <mergeCell ref="BA12:BC12"/>
    <mergeCell ref="BD12:BF12"/>
    <mergeCell ref="BG12:BI12"/>
    <mergeCell ref="BJ12:BL12"/>
    <mergeCell ref="BM12:BO12"/>
    <mergeCell ref="AF12:AH12"/>
    <mergeCell ref="AI12:AK12"/>
    <mergeCell ref="AL12:AN12"/>
    <mergeCell ref="AO12:AQ12"/>
    <mergeCell ref="AR12:AT12"/>
    <mergeCell ref="AU12:AW12"/>
    <mergeCell ref="BY13:CA13"/>
    <mergeCell ref="CB13:CD13"/>
    <mergeCell ref="CE13:CG13"/>
    <mergeCell ref="E12:G12"/>
    <mergeCell ref="H12:J12"/>
    <mergeCell ref="K12:M12"/>
    <mergeCell ref="N12:P12"/>
    <mergeCell ref="Q12:S12"/>
    <mergeCell ref="T12:V12"/>
    <mergeCell ref="W12:Y12"/>
    <mergeCell ref="Z12:AB12"/>
    <mergeCell ref="AC12:AE12"/>
    <mergeCell ref="BM11:BO11"/>
    <mergeCell ref="BP11:BR11"/>
    <mergeCell ref="BS11:BU11"/>
    <mergeCell ref="BV11:BX11"/>
    <mergeCell ref="BY11:CA11"/>
    <mergeCell ref="CB11:CD11"/>
    <mergeCell ref="AU11:AW11"/>
    <mergeCell ref="AX11:AZ11"/>
    <mergeCell ref="BA11:BC11"/>
    <mergeCell ref="BD11:BF11"/>
    <mergeCell ref="BG11:BI11"/>
    <mergeCell ref="BJ11:BL11"/>
    <mergeCell ref="AC11:AE11"/>
    <mergeCell ref="AF11:AH11"/>
    <mergeCell ref="AI11:AK11"/>
    <mergeCell ref="AL11:AN11"/>
    <mergeCell ref="AO11:AQ11"/>
    <mergeCell ref="AR11:AT11"/>
    <mergeCell ref="BP8:BX8"/>
    <mergeCell ref="BY8:CG8"/>
    <mergeCell ref="E11:G11"/>
    <mergeCell ref="H11:J11"/>
    <mergeCell ref="K11:M11"/>
    <mergeCell ref="N11:P11"/>
    <mergeCell ref="Q11:S11"/>
    <mergeCell ref="T11:V11"/>
    <mergeCell ref="W11:Y11"/>
    <mergeCell ref="Z11:AB11"/>
    <mergeCell ref="BG7:BO7"/>
    <mergeCell ref="BP7:BX7"/>
    <mergeCell ref="BY7:CG7"/>
    <mergeCell ref="E8:M8"/>
    <mergeCell ref="N8:V8"/>
    <mergeCell ref="W8:AE8"/>
    <mergeCell ref="AF8:AN8"/>
    <mergeCell ref="AO8:AW8"/>
    <mergeCell ref="AX8:BF8"/>
    <mergeCell ref="BG8:BO8"/>
    <mergeCell ref="E7:M7"/>
    <mergeCell ref="N7:V7"/>
    <mergeCell ref="W7:AE7"/>
    <mergeCell ref="AF7:AN7"/>
    <mergeCell ref="AO7:AW7"/>
    <mergeCell ref="AX7:BF7"/>
    <mergeCell ref="CE11:CG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D889-1612-A44C-83D8-220488D2AC61}">
  <sheetPr>
    <tabColor theme="9"/>
  </sheetPr>
  <dimension ref="B2:CG195"/>
  <sheetViews>
    <sheetView showGridLines="0" zoomScale="80" zoomScaleNormal="80" workbookViewId="0">
      <pane ySplit="10" topLeftCell="A11" activePane="bottomLeft" state="frozen"/>
      <selection pane="bottomLeft" activeCell="A11" sqref="A11"/>
    </sheetView>
  </sheetViews>
  <sheetFormatPr defaultColWidth="11" defaultRowHeight="15.6" x14ac:dyDescent="0.3"/>
  <cols>
    <col min="1" max="1" width="3.296875" customWidth="1"/>
    <col min="2" max="2" width="8.59765625" customWidth="1"/>
    <col min="3" max="3" width="31.296875" style="1" customWidth="1"/>
    <col min="4" max="4" width="47.59765625" style="1" customWidth="1"/>
    <col min="5" max="76" width="6.296875" style="1" customWidth="1"/>
    <col min="77" max="77" width="12.796875" style="1" bestFit="1" customWidth="1"/>
    <col min="78" max="85" width="6.296875" style="1" customWidth="1"/>
    <col min="87" max="87" width="12" bestFit="1" customWidth="1"/>
    <col min="89" max="89" width="11.59765625" bestFit="1" customWidth="1"/>
  </cols>
  <sheetData>
    <row r="2" spans="2:85" x14ac:dyDescent="0.3">
      <c r="B2" s="69" t="s">
        <v>0</v>
      </c>
      <c r="M2"/>
      <c r="O2"/>
      <c r="P2"/>
      <c r="R2"/>
      <c r="S2"/>
      <c r="BB2"/>
      <c r="BC2"/>
      <c r="BD2"/>
      <c r="BE2"/>
    </row>
    <row r="3" spans="2:85" x14ac:dyDescent="0.3">
      <c r="B3" s="8" t="s">
        <v>122</v>
      </c>
      <c r="L3"/>
      <c r="M3"/>
      <c r="N3" s="48"/>
      <c r="O3" s="48"/>
    </row>
    <row r="4" spans="2:85" x14ac:dyDescent="0.3">
      <c r="B4" s="8" t="s">
        <v>103</v>
      </c>
    </row>
    <row r="5" spans="2:85" x14ac:dyDescent="0.3">
      <c r="B5" s="8"/>
    </row>
    <row r="6" spans="2:85" x14ac:dyDescent="0.3">
      <c r="B6" s="8"/>
    </row>
    <row r="7" spans="2:85" ht="32.1" customHeight="1" x14ac:dyDescent="0.3">
      <c r="E7" s="162" t="s">
        <v>104</v>
      </c>
      <c r="F7" s="163"/>
      <c r="G7" s="163"/>
      <c r="H7" s="163"/>
      <c r="I7" s="163"/>
      <c r="J7" s="163"/>
      <c r="K7" s="163"/>
      <c r="L7" s="163"/>
      <c r="M7" s="163"/>
      <c r="N7" s="162" t="s">
        <v>105</v>
      </c>
      <c r="O7" s="163"/>
      <c r="P7" s="163"/>
      <c r="Q7" s="163"/>
      <c r="R7" s="163"/>
      <c r="S7" s="163"/>
      <c r="T7" s="163"/>
      <c r="U7" s="163"/>
      <c r="V7" s="163"/>
      <c r="W7" s="162" t="s">
        <v>106</v>
      </c>
      <c r="X7" s="163"/>
      <c r="Y7" s="163"/>
      <c r="Z7" s="163"/>
      <c r="AA7" s="163"/>
      <c r="AB7" s="163"/>
      <c r="AC7" s="163"/>
      <c r="AD7" s="163"/>
      <c r="AE7" s="164"/>
      <c r="AF7" s="162" t="s">
        <v>107</v>
      </c>
      <c r="AG7" s="163"/>
      <c r="AH7" s="163"/>
      <c r="AI7" s="163"/>
      <c r="AJ7" s="163"/>
      <c r="AK7" s="163"/>
      <c r="AL7" s="163"/>
      <c r="AM7" s="163"/>
      <c r="AN7" s="164"/>
      <c r="AO7" s="162" t="s">
        <v>108</v>
      </c>
      <c r="AP7" s="163"/>
      <c r="AQ7" s="163"/>
      <c r="AR7" s="163"/>
      <c r="AS7" s="163"/>
      <c r="AT7" s="163"/>
      <c r="AU7" s="163"/>
      <c r="AV7" s="163"/>
      <c r="AW7" s="164"/>
      <c r="AX7" s="162" t="s">
        <v>109</v>
      </c>
      <c r="AY7" s="163"/>
      <c r="AZ7" s="163"/>
      <c r="BA7" s="163"/>
      <c r="BB7" s="163"/>
      <c r="BC7" s="163"/>
      <c r="BD7" s="163"/>
      <c r="BE7" s="163"/>
      <c r="BF7" s="164"/>
      <c r="BG7" s="162" t="s">
        <v>110</v>
      </c>
      <c r="BH7" s="163"/>
      <c r="BI7" s="163"/>
      <c r="BJ7" s="163"/>
      <c r="BK7" s="163"/>
      <c r="BL7" s="163"/>
      <c r="BM7" s="163"/>
      <c r="BN7" s="163"/>
      <c r="BO7" s="164"/>
      <c r="BP7" s="162" t="s">
        <v>111</v>
      </c>
      <c r="BQ7" s="163"/>
      <c r="BR7" s="163"/>
      <c r="BS7" s="163"/>
      <c r="BT7" s="163"/>
      <c r="BU7" s="163"/>
      <c r="BV7" s="163"/>
      <c r="BW7" s="163"/>
      <c r="BX7" s="164"/>
      <c r="BY7" s="165" t="s">
        <v>112</v>
      </c>
      <c r="BZ7" s="166"/>
      <c r="CA7" s="166"/>
      <c r="CB7" s="166"/>
      <c r="CC7" s="166"/>
      <c r="CD7" s="166"/>
      <c r="CE7" s="166"/>
      <c r="CF7" s="166"/>
      <c r="CG7" s="167"/>
    </row>
    <row r="8" spans="2:85" ht="17.100000000000001" customHeight="1" x14ac:dyDescent="0.3">
      <c r="C8" s="171" t="s">
        <v>56</v>
      </c>
      <c r="D8" s="5" t="s">
        <v>113</v>
      </c>
      <c r="E8" s="121" t="s">
        <v>123</v>
      </c>
      <c r="F8" s="122"/>
      <c r="G8" s="122"/>
      <c r="H8" s="122"/>
      <c r="I8" s="122"/>
      <c r="J8" s="122"/>
      <c r="K8" s="122"/>
      <c r="L8" s="122"/>
      <c r="M8" s="123"/>
      <c r="N8" s="121" t="s">
        <v>123</v>
      </c>
      <c r="O8" s="122"/>
      <c r="P8" s="122"/>
      <c r="Q8" s="122"/>
      <c r="R8" s="122"/>
      <c r="S8" s="122"/>
      <c r="T8" s="122"/>
      <c r="U8" s="122"/>
      <c r="V8" s="123"/>
      <c r="W8" s="121" t="s">
        <v>123</v>
      </c>
      <c r="X8" s="122"/>
      <c r="Y8" s="122"/>
      <c r="Z8" s="122"/>
      <c r="AA8" s="122"/>
      <c r="AB8" s="122"/>
      <c r="AC8" s="122"/>
      <c r="AD8" s="122"/>
      <c r="AE8" s="123"/>
      <c r="AF8" s="121" t="s">
        <v>123</v>
      </c>
      <c r="AG8" s="122"/>
      <c r="AH8" s="122"/>
      <c r="AI8" s="122"/>
      <c r="AJ8" s="122"/>
      <c r="AK8" s="122"/>
      <c r="AL8" s="122"/>
      <c r="AM8" s="122"/>
      <c r="AN8" s="123"/>
      <c r="AO8" s="121" t="s">
        <v>123</v>
      </c>
      <c r="AP8" s="122"/>
      <c r="AQ8" s="122"/>
      <c r="AR8" s="122"/>
      <c r="AS8" s="122"/>
      <c r="AT8" s="122"/>
      <c r="AU8" s="122"/>
      <c r="AV8" s="122"/>
      <c r="AW8" s="123"/>
      <c r="AX8" s="121" t="s">
        <v>123</v>
      </c>
      <c r="AY8" s="122"/>
      <c r="AZ8" s="122"/>
      <c r="BA8" s="122"/>
      <c r="BB8" s="122"/>
      <c r="BC8" s="122"/>
      <c r="BD8" s="122"/>
      <c r="BE8" s="122"/>
      <c r="BF8" s="123"/>
      <c r="BG8" s="121" t="s">
        <v>123</v>
      </c>
      <c r="BH8" s="122"/>
      <c r="BI8" s="122"/>
      <c r="BJ8" s="122"/>
      <c r="BK8" s="122"/>
      <c r="BL8" s="122"/>
      <c r="BM8" s="122"/>
      <c r="BN8" s="122"/>
      <c r="BO8" s="123"/>
      <c r="BP8" s="121" t="s">
        <v>123</v>
      </c>
      <c r="BQ8" s="122"/>
      <c r="BR8" s="122"/>
      <c r="BS8" s="122"/>
      <c r="BT8" s="122"/>
      <c r="BU8" s="122"/>
      <c r="BV8" s="122"/>
      <c r="BW8" s="122"/>
      <c r="BX8" s="123"/>
      <c r="BY8" s="168" t="s">
        <v>123</v>
      </c>
      <c r="BZ8" s="169"/>
      <c r="CA8" s="169"/>
      <c r="CB8" s="169"/>
      <c r="CC8" s="169"/>
      <c r="CD8" s="169"/>
      <c r="CE8" s="169"/>
      <c r="CF8" s="169"/>
      <c r="CG8" s="170"/>
    </row>
    <row r="9" spans="2:85" x14ac:dyDescent="0.3">
      <c r="C9" s="172"/>
      <c r="D9" s="5" t="s">
        <v>179</v>
      </c>
      <c r="E9" s="106" t="s">
        <v>57</v>
      </c>
      <c r="F9" s="106" t="s">
        <v>57</v>
      </c>
      <c r="G9" s="106" t="s">
        <v>57</v>
      </c>
      <c r="H9" s="106" t="s">
        <v>58</v>
      </c>
      <c r="I9" s="106" t="s">
        <v>58</v>
      </c>
      <c r="J9" s="106" t="s">
        <v>58</v>
      </c>
      <c r="K9" s="106" t="s">
        <v>59</v>
      </c>
      <c r="L9" s="106" t="s">
        <v>59</v>
      </c>
      <c r="M9" s="106" t="s">
        <v>59</v>
      </c>
      <c r="N9" s="106" t="s">
        <v>57</v>
      </c>
      <c r="O9" s="106" t="s">
        <v>57</v>
      </c>
      <c r="P9" s="106" t="s">
        <v>57</v>
      </c>
      <c r="Q9" s="106" t="s">
        <v>58</v>
      </c>
      <c r="R9" s="106" t="s">
        <v>58</v>
      </c>
      <c r="S9" s="106" t="s">
        <v>58</v>
      </c>
      <c r="T9" s="106" t="s">
        <v>59</v>
      </c>
      <c r="U9" s="106" t="s">
        <v>59</v>
      </c>
      <c r="V9" s="106" t="s">
        <v>59</v>
      </c>
      <c r="W9" s="106" t="s">
        <v>57</v>
      </c>
      <c r="X9" s="106" t="s">
        <v>57</v>
      </c>
      <c r="Y9" s="106" t="s">
        <v>57</v>
      </c>
      <c r="Z9" s="106" t="s">
        <v>58</v>
      </c>
      <c r="AA9" s="106" t="s">
        <v>58</v>
      </c>
      <c r="AB9" s="106" t="s">
        <v>58</v>
      </c>
      <c r="AC9" s="106" t="s">
        <v>59</v>
      </c>
      <c r="AD9" s="106" t="s">
        <v>59</v>
      </c>
      <c r="AE9" s="106" t="s">
        <v>59</v>
      </c>
      <c r="AF9" s="106" t="s">
        <v>57</v>
      </c>
      <c r="AG9" s="106" t="s">
        <v>57</v>
      </c>
      <c r="AH9" s="106" t="s">
        <v>57</v>
      </c>
      <c r="AI9" s="106" t="s">
        <v>58</v>
      </c>
      <c r="AJ9" s="106" t="s">
        <v>58</v>
      </c>
      <c r="AK9" s="106" t="s">
        <v>58</v>
      </c>
      <c r="AL9" s="106" t="s">
        <v>59</v>
      </c>
      <c r="AM9" s="106" t="s">
        <v>59</v>
      </c>
      <c r="AN9" s="106" t="s">
        <v>59</v>
      </c>
      <c r="AO9" s="106" t="s">
        <v>57</v>
      </c>
      <c r="AP9" s="106" t="s">
        <v>57</v>
      </c>
      <c r="AQ9" s="106" t="s">
        <v>57</v>
      </c>
      <c r="AR9" s="106" t="s">
        <v>58</v>
      </c>
      <c r="AS9" s="106" t="s">
        <v>58</v>
      </c>
      <c r="AT9" s="106" t="s">
        <v>58</v>
      </c>
      <c r="AU9" s="106" t="s">
        <v>59</v>
      </c>
      <c r="AV9" s="106" t="s">
        <v>59</v>
      </c>
      <c r="AW9" s="106" t="s">
        <v>59</v>
      </c>
      <c r="AX9" s="106" t="s">
        <v>57</v>
      </c>
      <c r="AY9" s="106" t="s">
        <v>57</v>
      </c>
      <c r="AZ9" s="106" t="s">
        <v>57</v>
      </c>
      <c r="BA9" s="106" t="s">
        <v>58</v>
      </c>
      <c r="BB9" s="106" t="s">
        <v>58</v>
      </c>
      <c r="BC9" s="106" t="s">
        <v>58</v>
      </c>
      <c r="BD9" s="106" t="s">
        <v>59</v>
      </c>
      <c r="BE9" s="106" t="s">
        <v>59</v>
      </c>
      <c r="BF9" s="106" t="s">
        <v>59</v>
      </c>
      <c r="BG9" s="106" t="s">
        <v>57</v>
      </c>
      <c r="BH9" s="106" t="s">
        <v>57</v>
      </c>
      <c r="BI9" s="106" t="s">
        <v>57</v>
      </c>
      <c r="BJ9" s="106" t="s">
        <v>58</v>
      </c>
      <c r="BK9" s="106" t="s">
        <v>58</v>
      </c>
      <c r="BL9" s="106" t="s">
        <v>58</v>
      </c>
      <c r="BM9" s="106" t="s">
        <v>59</v>
      </c>
      <c r="BN9" s="106" t="s">
        <v>59</v>
      </c>
      <c r="BO9" s="106" t="s">
        <v>59</v>
      </c>
      <c r="BP9" s="106" t="s">
        <v>57</v>
      </c>
      <c r="BQ9" s="106" t="s">
        <v>57</v>
      </c>
      <c r="BR9" s="106" t="s">
        <v>57</v>
      </c>
      <c r="BS9" s="106" t="s">
        <v>58</v>
      </c>
      <c r="BT9" s="106" t="s">
        <v>58</v>
      </c>
      <c r="BU9" s="106" t="s">
        <v>58</v>
      </c>
      <c r="BV9" s="106" t="s">
        <v>59</v>
      </c>
      <c r="BW9" s="106" t="s">
        <v>59</v>
      </c>
      <c r="BX9" s="106" t="s">
        <v>59</v>
      </c>
      <c r="BY9" s="106" t="s">
        <v>57</v>
      </c>
      <c r="BZ9" s="106" t="s">
        <v>57</v>
      </c>
      <c r="CA9" s="106" t="s">
        <v>57</v>
      </c>
      <c r="CB9" s="106" t="s">
        <v>58</v>
      </c>
      <c r="CC9" s="106" t="s">
        <v>58</v>
      </c>
      <c r="CD9" s="106" t="s">
        <v>58</v>
      </c>
      <c r="CE9" s="106" t="s">
        <v>59</v>
      </c>
      <c r="CF9" s="106" t="s">
        <v>59</v>
      </c>
      <c r="CG9" s="106" t="s">
        <v>59</v>
      </c>
    </row>
    <row r="10" spans="2:85" x14ac:dyDescent="0.3">
      <c r="C10" s="173"/>
      <c r="D10" s="5" t="s">
        <v>178</v>
      </c>
      <c r="E10" s="33">
        <v>1</v>
      </c>
      <c r="F10" s="33">
        <v>2</v>
      </c>
      <c r="G10" s="33">
        <v>3</v>
      </c>
      <c r="H10" s="33">
        <v>1</v>
      </c>
      <c r="I10" s="33">
        <v>2</v>
      </c>
      <c r="J10" s="33">
        <v>3</v>
      </c>
      <c r="K10" s="33">
        <v>1</v>
      </c>
      <c r="L10" s="33">
        <v>2</v>
      </c>
      <c r="M10" s="33">
        <v>3</v>
      </c>
      <c r="N10" s="33">
        <v>1</v>
      </c>
      <c r="O10" s="33">
        <v>2</v>
      </c>
      <c r="P10" s="33">
        <v>3</v>
      </c>
      <c r="Q10" s="33">
        <v>1</v>
      </c>
      <c r="R10" s="33">
        <v>2</v>
      </c>
      <c r="S10" s="33">
        <v>3</v>
      </c>
      <c r="T10" s="33">
        <v>1</v>
      </c>
      <c r="U10" s="33">
        <v>2</v>
      </c>
      <c r="V10" s="33">
        <v>3</v>
      </c>
      <c r="W10" s="33">
        <v>1</v>
      </c>
      <c r="X10" s="33">
        <v>2</v>
      </c>
      <c r="Y10" s="33">
        <v>3</v>
      </c>
      <c r="Z10" s="33">
        <v>1</v>
      </c>
      <c r="AA10" s="33">
        <v>2</v>
      </c>
      <c r="AB10" s="33">
        <v>3</v>
      </c>
      <c r="AC10" s="33">
        <v>1</v>
      </c>
      <c r="AD10" s="33">
        <v>2</v>
      </c>
      <c r="AE10" s="33">
        <v>3</v>
      </c>
      <c r="AF10" s="33">
        <v>1</v>
      </c>
      <c r="AG10" s="33">
        <v>2</v>
      </c>
      <c r="AH10" s="33">
        <v>3</v>
      </c>
      <c r="AI10" s="33">
        <v>1</v>
      </c>
      <c r="AJ10" s="33">
        <v>2</v>
      </c>
      <c r="AK10" s="33">
        <v>3</v>
      </c>
      <c r="AL10" s="33">
        <v>1</v>
      </c>
      <c r="AM10" s="33">
        <v>2</v>
      </c>
      <c r="AN10" s="33">
        <v>3</v>
      </c>
      <c r="AO10" s="33">
        <v>1</v>
      </c>
      <c r="AP10" s="33">
        <v>2</v>
      </c>
      <c r="AQ10" s="33">
        <v>3</v>
      </c>
      <c r="AR10" s="33">
        <v>1</v>
      </c>
      <c r="AS10" s="33">
        <v>2</v>
      </c>
      <c r="AT10" s="33">
        <v>3</v>
      </c>
      <c r="AU10" s="33">
        <v>1</v>
      </c>
      <c r="AV10" s="33">
        <v>2</v>
      </c>
      <c r="AW10" s="33">
        <v>3</v>
      </c>
      <c r="AX10" s="33">
        <v>1</v>
      </c>
      <c r="AY10" s="33">
        <v>2</v>
      </c>
      <c r="AZ10" s="33">
        <v>3</v>
      </c>
      <c r="BA10" s="33">
        <v>1</v>
      </c>
      <c r="BB10" s="33">
        <v>2</v>
      </c>
      <c r="BC10" s="33">
        <v>3</v>
      </c>
      <c r="BD10" s="33">
        <v>1</v>
      </c>
      <c r="BE10" s="33">
        <v>2</v>
      </c>
      <c r="BF10" s="33">
        <v>3</v>
      </c>
      <c r="BG10" s="33">
        <v>1</v>
      </c>
      <c r="BH10" s="33">
        <v>2</v>
      </c>
      <c r="BI10" s="33">
        <v>3</v>
      </c>
      <c r="BJ10" s="33">
        <v>1</v>
      </c>
      <c r="BK10" s="33">
        <v>2</v>
      </c>
      <c r="BL10" s="33">
        <v>3</v>
      </c>
      <c r="BM10" s="33">
        <v>1</v>
      </c>
      <c r="BN10" s="33">
        <v>2</v>
      </c>
      <c r="BO10" s="33">
        <v>3</v>
      </c>
      <c r="BP10" s="33">
        <v>1</v>
      </c>
      <c r="BQ10" s="33">
        <v>2</v>
      </c>
      <c r="BR10" s="33">
        <v>3</v>
      </c>
      <c r="BS10" s="33">
        <v>1</v>
      </c>
      <c r="BT10" s="33">
        <v>2</v>
      </c>
      <c r="BU10" s="33">
        <v>3</v>
      </c>
      <c r="BV10" s="33">
        <v>1</v>
      </c>
      <c r="BW10" s="33">
        <v>2</v>
      </c>
      <c r="BX10" s="33">
        <v>3</v>
      </c>
      <c r="BY10" s="33">
        <v>1</v>
      </c>
      <c r="BZ10" s="33">
        <v>2</v>
      </c>
      <c r="CA10" s="33">
        <v>3</v>
      </c>
      <c r="CB10" s="33">
        <v>1</v>
      </c>
      <c r="CC10" s="33">
        <v>2</v>
      </c>
      <c r="CD10" s="33">
        <v>3</v>
      </c>
      <c r="CE10" s="33">
        <v>1</v>
      </c>
      <c r="CF10" s="33">
        <v>2</v>
      </c>
      <c r="CG10" s="33">
        <v>3</v>
      </c>
    </row>
    <row r="11" spans="2:85" x14ac:dyDescent="0.3">
      <c r="C11" s="13" t="str">
        <f>'Long Term Rates'!C11</f>
        <v>Account Manager </v>
      </c>
      <c r="D11" s="11" t="s">
        <v>174</v>
      </c>
      <c r="E11" s="124"/>
      <c r="F11" s="125"/>
      <c r="G11" s="126"/>
      <c r="H11" s="124"/>
      <c r="I11" s="125"/>
      <c r="J11" s="126"/>
      <c r="K11" s="124"/>
      <c r="L11" s="125"/>
      <c r="M11" s="126"/>
      <c r="N11" s="124"/>
      <c r="O11" s="125"/>
      <c r="P11" s="126"/>
      <c r="Q11" s="124"/>
      <c r="R11" s="125"/>
      <c r="S11" s="126"/>
      <c r="T11" s="124"/>
      <c r="U11" s="125"/>
      <c r="V11" s="126"/>
      <c r="W11" s="124"/>
      <c r="X11" s="125"/>
      <c r="Y11" s="126"/>
      <c r="Z11" s="124"/>
      <c r="AA11" s="125"/>
      <c r="AB11" s="126"/>
      <c r="AC11" s="124"/>
      <c r="AD11" s="125"/>
      <c r="AE11" s="126"/>
      <c r="AF11" s="124"/>
      <c r="AG11" s="125"/>
      <c r="AH11" s="126"/>
      <c r="AI11" s="124"/>
      <c r="AJ11" s="125"/>
      <c r="AK11" s="126"/>
      <c r="AL11" s="124"/>
      <c r="AM11" s="125"/>
      <c r="AN11" s="126"/>
      <c r="AO11" s="124"/>
      <c r="AP11" s="125"/>
      <c r="AQ11" s="126"/>
      <c r="AR11" s="124"/>
      <c r="AS11" s="125"/>
      <c r="AT11" s="126"/>
      <c r="AU11" s="124"/>
      <c r="AV11" s="125"/>
      <c r="AW11" s="126"/>
      <c r="AX11" s="124"/>
      <c r="AY11" s="125"/>
      <c r="AZ11" s="126"/>
      <c r="BA11" s="124"/>
      <c r="BB11" s="125"/>
      <c r="BC11" s="126"/>
      <c r="BD11" s="124"/>
      <c r="BE11" s="125"/>
      <c r="BF11" s="126"/>
      <c r="BG11" s="124"/>
      <c r="BH11" s="125"/>
      <c r="BI11" s="126"/>
      <c r="BJ11" s="124"/>
      <c r="BK11" s="125"/>
      <c r="BL11" s="126"/>
      <c r="BM11" s="124"/>
      <c r="BN11" s="125"/>
      <c r="BO11" s="126"/>
      <c r="BP11" s="124"/>
      <c r="BQ11" s="125"/>
      <c r="BR11" s="126"/>
      <c r="BS11" s="124"/>
      <c r="BT11" s="125"/>
      <c r="BU11" s="126"/>
      <c r="BV11" s="124"/>
      <c r="BW11" s="125"/>
      <c r="BX11" s="126"/>
      <c r="BY11" s="174">
        <f>SUMIF($E$9:$BX$9,BY$9, $E11:$BX11)</f>
        <v>0</v>
      </c>
      <c r="BZ11" s="174" t="e">
        <f>SUM(#REF!,F11,O11,X11,AG11,AP11,AY11,BH11,BQ11)</f>
        <v>#REF!</v>
      </c>
      <c r="CA11" s="174" t="e">
        <f>SUM(#REF!,G11,P11,Y11,AH11,AQ11,AZ11,BI11,BR11)</f>
        <v>#REF!</v>
      </c>
      <c r="CB11" s="174">
        <f t="shared" ref="CB11:CB75" si="0">SUMIF($E$9:$BX$9,CB$9, $E11:$BX11)</f>
        <v>0</v>
      </c>
      <c r="CC11" s="174" t="e">
        <f>SUM(#REF!,I11,R11,AA11,AJ11,AS11,BB11,BK11,BT11)</f>
        <v>#REF!</v>
      </c>
      <c r="CD11" s="174" t="e">
        <f>SUM(#REF!,J11,S11,AB11,AK11,AT11,BC11,BL11,BU11)</f>
        <v>#REF!</v>
      </c>
      <c r="CE11" s="174">
        <f>SUMIF($E$9:$BX$9,CE$9, $E11:$BX11)</f>
        <v>0</v>
      </c>
      <c r="CF11" s="174">
        <f>SUM(C11,L11,U11,AD11,AM11,AV11,BE11,BN11,BW11)</f>
        <v>0</v>
      </c>
      <c r="CG11" s="174">
        <f>SUM(D11,M11,V11,AE11,AN11,AW11,BF11,BO11,BX11)</f>
        <v>0</v>
      </c>
    </row>
    <row r="12" spans="2:85" x14ac:dyDescent="0.3">
      <c r="C12" s="13" t="str">
        <f>C11</f>
        <v>Account Manager </v>
      </c>
      <c r="D12" s="11" t="s">
        <v>175</v>
      </c>
      <c r="E12" s="124"/>
      <c r="F12" s="125"/>
      <c r="G12" s="126"/>
      <c r="H12" s="124"/>
      <c r="I12" s="125"/>
      <c r="J12" s="126"/>
      <c r="K12" s="124"/>
      <c r="L12" s="125"/>
      <c r="M12" s="126"/>
      <c r="N12" s="124"/>
      <c r="O12" s="125"/>
      <c r="P12" s="126"/>
      <c r="Q12" s="124"/>
      <c r="R12" s="125"/>
      <c r="S12" s="126"/>
      <c r="T12" s="124"/>
      <c r="U12" s="125"/>
      <c r="V12" s="126"/>
      <c r="W12" s="124"/>
      <c r="X12" s="125"/>
      <c r="Y12" s="126"/>
      <c r="Z12" s="124"/>
      <c r="AA12" s="125"/>
      <c r="AB12" s="126"/>
      <c r="AC12" s="124"/>
      <c r="AD12" s="125"/>
      <c r="AE12" s="126"/>
      <c r="AF12" s="124"/>
      <c r="AG12" s="125"/>
      <c r="AH12" s="126"/>
      <c r="AI12" s="124"/>
      <c r="AJ12" s="125"/>
      <c r="AK12" s="126"/>
      <c r="AL12" s="124"/>
      <c r="AM12" s="125"/>
      <c r="AN12" s="126"/>
      <c r="AO12" s="124"/>
      <c r="AP12" s="125"/>
      <c r="AQ12" s="126"/>
      <c r="AR12" s="124"/>
      <c r="AS12" s="125"/>
      <c r="AT12" s="126"/>
      <c r="AU12" s="124"/>
      <c r="AV12" s="125"/>
      <c r="AW12" s="126"/>
      <c r="AX12" s="124"/>
      <c r="AY12" s="125"/>
      <c r="AZ12" s="126"/>
      <c r="BA12" s="124"/>
      <c r="BB12" s="125"/>
      <c r="BC12" s="126"/>
      <c r="BD12" s="124"/>
      <c r="BE12" s="125"/>
      <c r="BF12" s="126"/>
      <c r="BG12" s="124"/>
      <c r="BH12" s="125"/>
      <c r="BI12" s="126"/>
      <c r="BJ12" s="124"/>
      <c r="BK12" s="125"/>
      <c r="BL12" s="126"/>
      <c r="BM12" s="124"/>
      <c r="BN12" s="125"/>
      <c r="BO12" s="126"/>
      <c r="BP12" s="124"/>
      <c r="BQ12" s="125"/>
      <c r="BR12" s="126"/>
      <c r="BS12" s="124"/>
      <c r="BT12" s="125"/>
      <c r="BU12" s="126"/>
      <c r="BV12" s="124"/>
      <c r="BW12" s="125"/>
      <c r="BX12" s="126"/>
      <c r="BY12" s="174">
        <f>SUMIF($E$9:$BX$9,BY$9, $E12:$BX12)</f>
        <v>0</v>
      </c>
      <c r="BZ12" s="174" t="e">
        <f>SUM(#REF!,F12,O12,X12,AG12,AP12,AY12,BH12,BQ12)</f>
        <v>#REF!</v>
      </c>
      <c r="CA12" s="174" t="e">
        <f>SUM(#REF!,G12,P12,Y12,AH12,AQ12,AZ12,BI12,BR12)</f>
        <v>#REF!</v>
      </c>
      <c r="CB12" s="174">
        <f t="shared" si="0"/>
        <v>0</v>
      </c>
      <c r="CC12" s="174" t="e">
        <f>SUM(#REF!,I12,R12,AA12,AJ12,AS12,BB12,BK12,BT12)</f>
        <v>#REF!</v>
      </c>
      <c r="CD12" s="174" t="e">
        <f>SUM(#REF!,J12,S12,AB12,AK12,AT12,BC12,BL12,BU12)</f>
        <v>#REF!</v>
      </c>
      <c r="CE12" s="174">
        <f t="shared" ref="CE12:CE75" si="1">SUMIF($E$9:$BX$9,CE$9, $E12:$BX12)</f>
        <v>0</v>
      </c>
      <c r="CF12" s="174">
        <f t="shared" ref="CF12:CG27" si="2">SUM(C12,L12,U12,AD12,AM12,AV12,BE12,BN12,BW12)</f>
        <v>0</v>
      </c>
      <c r="CG12" s="174">
        <f t="shared" si="2"/>
        <v>0</v>
      </c>
    </row>
    <row r="13" spans="2:85" x14ac:dyDescent="0.3">
      <c r="C13" s="13" t="str">
        <f t="shared" ref="C13:C76" si="3">C12</f>
        <v>Account Manager </v>
      </c>
      <c r="D13" s="11" t="s">
        <v>176</v>
      </c>
      <c r="E13" s="124"/>
      <c r="F13" s="125"/>
      <c r="G13" s="126"/>
      <c r="H13" s="124"/>
      <c r="I13" s="125"/>
      <c r="J13" s="126"/>
      <c r="K13" s="124"/>
      <c r="L13" s="125"/>
      <c r="M13" s="126"/>
      <c r="N13" s="124"/>
      <c r="O13" s="125"/>
      <c r="P13" s="126"/>
      <c r="Q13" s="124"/>
      <c r="R13" s="125"/>
      <c r="S13" s="126"/>
      <c r="T13" s="124"/>
      <c r="U13" s="125"/>
      <c r="V13" s="126"/>
      <c r="W13" s="124"/>
      <c r="X13" s="125"/>
      <c r="Y13" s="126"/>
      <c r="Z13" s="124"/>
      <c r="AA13" s="125"/>
      <c r="AB13" s="126"/>
      <c r="AC13" s="124"/>
      <c r="AD13" s="125"/>
      <c r="AE13" s="126"/>
      <c r="AF13" s="124"/>
      <c r="AG13" s="125"/>
      <c r="AH13" s="126"/>
      <c r="AI13" s="124"/>
      <c r="AJ13" s="125"/>
      <c r="AK13" s="126"/>
      <c r="AL13" s="124"/>
      <c r="AM13" s="125"/>
      <c r="AN13" s="126"/>
      <c r="AO13" s="124"/>
      <c r="AP13" s="125"/>
      <c r="AQ13" s="126"/>
      <c r="AR13" s="124"/>
      <c r="AS13" s="125"/>
      <c r="AT13" s="126"/>
      <c r="AU13" s="124"/>
      <c r="AV13" s="125"/>
      <c r="AW13" s="126"/>
      <c r="AX13" s="124"/>
      <c r="AY13" s="125"/>
      <c r="AZ13" s="126"/>
      <c r="BA13" s="124"/>
      <c r="BB13" s="125"/>
      <c r="BC13" s="126"/>
      <c r="BD13" s="124"/>
      <c r="BE13" s="125"/>
      <c r="BF13" s="126"/>
      <c r="BG13" s="124"/>
      <c r="BH13" s="125"/>
      <c r="BI13" s="126"/>
      <c r="BJ13" s="124"/>
      <c r="BK13" s="125"/>
      <c r="BL13" s="126"/>
      <c r="BM13" s="124"/>
      <c r="BN13" s="125"/>
      <c r="BO13" s="126"/>
      <c r="BP13" s="124"/>
      <c r="BQ13" s="125"/>
      <c r="BR13" s="126"/>
      <c r="BS13" s="124"/>
      <c r="BT13" s="125"/>
      <c r="BU13" s="126"/>
      <c r="BV13" s="124"/>
      <c r="BW13" s="125"/>
      <c r="BX13" s="126"/>
      <c r="BY13" s="174">
        <f t="shared" ref="BY13:BY76" si="4">SUMIF($E$9:$BX$9,BY$9, $E13:$BX13)</f>
        <v>0</v>
      </c>
      <c r="BZ13" s="174" t="e">
        <f>SUM(#REF!,F13,O13,X13,AG13,AP13,AY13,BH13,BQ13)</f>
        <v>#REF!</v>
      </c>
      <c r="CA13" s="174" t="e">
        <f>SUM(#REF!,G13,P13,Y13,AH13,AQ13,AZ13,BI13,BR13)</f>
        <v>#REF!</v>
      </c>
      <c r="CB13" s="174">
        <f t="shared" si="0"/>
        <v>0</v>
      </c>
      <c r="CC13" s="174" t="e">
        <f>SUM(#REF!,I13,R13,AA13,AJ13,AS13,BB13,BK13,BT13)</f>
        <v>#REF!</v>
      </c>
      <c r="CD13" s="174" t="e">
        <f>SUM(#REF!,J13,S13,AB13,AK13,AT13,BC13,BL13,BU13)</f>
        <v>#REF!</v>
      </c>
      <c r="CE13" s="174">
        <f t="shared" si="1"/>
        <v>0</v>
      </c>
      <c r="CF13" s="174">
        <f t="shared" si="2"/>
        <v>0</v>
      </c>
      <c r="CG13" s="174">
        <f t="shared" si="2"/>
        <v>0</v>
      </c>
    </row>
    <row r="14" spans="2:85" x14ac:dyDescent="0.3">
      <c r="C14" s="13" t="str">
        <f t="shared" si="3"/>
        <v>Account Manager </v>
      </c>
      <c r="D14" s="11" t="s">
        <v>115</v>
      </c>
      <c r="E14" s="124"/>
      <c r="F14" s="125"/>
      <c r="G14" s="126"/>
      <c r="H14" s="124"/>
      <c r="I14" s="125"/>
      <c r="J14" s="126"/>
      <c r="K14" s="124"/>
      <c r="L14" s="125"/>
      <c r="M14" s="126"/>
      <c r="N14" s="124"/>
      <c r="O14" s="125"/>
      <c r="P14" s="126"/>
      <c r="Q14" s="124"/>
      <c r="R14" s="125"/>
      <c r="S14" s="126"/>
      <c r="T14" s="124"/>
      <c r="U14" s="125"/>
      <c r="V14" s="126"/>
      <c r="W14" s="124"/>
      <c r="X14" s="125"/>
      <c r="Y14" s="126"/>
      <c r="Z14" s="124"/>
      <c r="AA14" s="125"/>
      <c r="AB14" s="126"/>
      <c r="AC14" s="124"/>
      <c r="AD14" s="125"/>
      <c r="AE14" s="126"/>
      <c r="AF14" s="124"/>
      <c r="AG14" s="125"/>
      <c r="AH14" s="126"/>
      <c r="AI14" s="124"/>
      <c r="AJ14" s="125"/>
      <c r="AK14" s="126"/>
      <c r="AL14" s="124"/>
      <c r="AM14" s="125"/>
      <c r="AN14" s="126"/>
      <c r="AO14" s="124"/>
      <c r="AP14" s="125"/>
      <c r="AQ14" s="126"/>
      <c r="AR14" s="124"/>
      <c r="AS14" s="125"/>
      <c r="AT14" s="126"/>
      <c r="AU14" s="124"/>
      <c r="AV14" s="125"/>
      <c r="AW14" s="126"/>
      <c r="AX14" s="124"/>
      <c r="AY14" s="125"/>
      <c r="AZ14" s="126"/>
      <c r="BA14" s="124"/>
      <c r="BB14" s="125"/>
      <c r="BC14" s="126"/>
      <c r="BD14" s="124"/>
      <c r="BE14" s="125"/>
      <c r="BF14" s="126"/>
      <c r="BG14" s="124"/>
      <c r="BH14" s="125"/>
      <c r="BI14" s="126"/>
      <c r="BJ14" s="124"/>
      <c r="BK14" s="125"/>
      <c r="BL14" s="126"/>
      <c r="BM14" s="124"/>
      <c r="BN14" s="125"/>
      <c r="BO14" s="126"/>
      <c r="BP14" s="124"/>
      <c r="BQ14" s="125"/>
      <c r="BR14" s="126"/>
      <c r="BS14" s="124"/>
      <c r="BT14" s="125"/>
      <c r="BU14" s="126"/>
      <c r="BV14" s="124"/>
      <c r="BW14" s="125"/>
      <c r="BX14" s="126"/>
      <c r="BY14" s="174">
        <f t="shared" si="4"/>
        <v>0</v>
      </c>
      <c r="BZ14" s="174" t="e">
        <f>SUM(#REF!,F14,O14,X14,AG14,AP14,AY14,BH14,BQ14)</f>
        <v>#REF!</v>
      </c>
      <c r="CA14" s="174" t="e">
        <f>SUM(#REF!,G14,P14,Y14,AH14,AQ14,AZ14,BI14,BR14)</f>
        <v>#REF!</v>
      </c>
      <c r="CB14" s="174">
        <f t="shared" si="0"/>
        <v>0</v>
      </c>
      <c r="CC14" s="174" t="e">
        <f>SUM(#REF!,I14,R14,AA14,AJ14,AS14,BB14,BK14,BT14)</f>
        <v>#REF!</v>
      </c>
      <c r="CD14" s="174" t="e">
        <f>SUM(#REF!,J14,S14,AB14,AK14,AT14,BC14,BL14,BU14)</f>
        <v>#REF!</v>
      </c>
      <c r="CE14" s="174">
        <f t="shared" si="1"/>
        <v>0</v>
      </c>
      <c r="CF14" s="174">
        <f t="shared" si="2"/>
        <v>0</v>
      </c>
      <c r="CG14" s="174">
        <f t="shared" si="2"/>
        <v>0</v>
      </c>
    </row>
    <row r="15" spans="2:85" x14ac:dyDescent="0.3">
      <c r="C15" s="13" t="str">
        <f t="shared" si="3"/>
        <v>Account Manager </v>
      </c>
      <c r="D15" s="11" t="s">
        <v>117</v>
      </c>
      <c r="E15" s="124"/>
      <c r="F15" s="125"/>
      <c r="G15" s="126"/>
      <c r="H15" s="124"/>
      <c r="I15" s="125"/>
      <c r="J15" s="126"/>
      <c r="K15" s="124"/>
      <c r="L15" s="125"/>
      <c r="M15" s="126"/>
      <c r="N15" s="124"/>
      <c r="O15" s="125"/>
      <c r="P15" s="126"/>
      <c r="Q15" s="124"/>
      <c r="R15" s="125"/>
      <c r="S15" s="126"/>
      <c r="T15" s="124"/>
      <c r="U15" s="125"/>
      <c r="V15" s="126"/>
      <c r="W15" s="124"/>
      <c r="X15" s="125"/>
      <c r="Y15" s="126"/>
      <c r="Z15" s="124"/>
      <c r="AA15" s="125"/>
      <c r="AB15" s="126"/>
      <c r="AC15" s="124"/>
      <c r="AD15" s="125"/>
      <c r="AE15" s="126"/>
      <c r="AF15" s="124"/>
      <c r="AG15" s="125"/>
      <c r="AH15" s="126"/>
      <c r="AI15" s="124"/>
      <c r="AJ15" s="125"/>
      <c r="AK15" s="126"/>
      <c r="AL15" s="124"/>
      <c r="AM15" s="125"/>
      <c r="AN15" s="126"/>
      <c r="AO15" s="124"/>
      <c r="AP15" s="125"/>
      <c r="AQ15" s="126"/>
      <c r="AR15" s="124"/>
      <c r="AS15" s="125"/>
      <c r="AT15" s="126"/>
      <c r="AU15" s="124"/>
      <c r="AV15" s="125"/>
      <c r="AW15" s="126"/>
      <c r="AX15" s="124"/>
      <c r="AY15" s="125"/>
      <c r="AZ15" s="126"/>
      <c r="BA15" s="124"/>
      <c r="BB15" s="125"/>
      <c r="BC15" s="126"/>
      <c r="BD15" s="124"/>
      <c r="BE15" s="125"/>
      <c r="BF15" s="126"/>
      <c r="BG15" s="124"/>
      <c r="BH15" s="125"/>
      <c r="BI15" s="126"/>
      <c r="BJ15" s="124"/>
      <c r="BK15" s="125"/>
      <c r="BL15" s="126"/>
      <c r="BM15" s="124"/>
      <c r="BN15" s="125"/>
      <c r="BO15" s="126"/>
      <c r="BP15" s="124"/>
      <c r="BQ15" s="125"/>
      <c r="BR15" s="126"/>
      <c r="BS15" s="124"/>
      <c r="BT15" s="125"/>
      <c r="BU15" s="126"/>
      <c r="BV15" s="124"/>
      <c r="BW15" s="125"/>
      <c r="BX15" s="126"/>
      <c r="BY15" s="174">
        <f t="shared" si="4"/>
        <v>0</v>
      </c>
      <c r="BZ15" s="174" t="e">
        <f>SUM(#REF!,F15,O15,X15,AG15,AP15,AY15,BH15,BQ15)</f>
        <v>#REF!</v>
      </c>
      <c r="CA15" s="174" t="e">
        <f>SUM(#REF!,G15,P15,Y15,AH15,AQ15,AZ15,BI15,BR15)</f>
        <v>#REF!</v>
      </c>
      <c r="CB15" s="174">
        <f t="shared" si="0"/>
        <v>0</v>
      </c>
      <c r="CC15" s="174" t="e">
        <f>SUM(#REF!,I15,R15,AA15,AJ15,AS15,BB15,BK15,BT15)</f>
        <v>#REF!</v>
      </c>
      <c r="CD15" s="174" t="e">
        <f>SUM(#REF!,J15,S15,AB15,AK15,AT15,BC15,BL15,BU15)</f>
        <v>#REF!</v>
      </c>
      <c r="CE15" s="174">
        <f t="shared" si="1"/>
        <v>0</v>
      </c>
      <c r="CF15" s="174">
        <f t="shared" si="2"/>
        <v>0</v>
      </c>
      <c r="CG15" s="174">
        <f t="shared" si="2"/>
        <v>0</v>
      </c>
    </row>
    <row r="16" spans="2:85" x14ac:dyDescent="0.3">
      <c r="C16" s="13" t="str">
        <f t="shared" si="3"/>
        <v>Account Manager </v>
      </c>
      <c r="D16" s="11" t="s">
        <v>177</v>
      </c>
      <c r="E16" s="124"/>
      <c r="F16" s="125"/>
      <c r="G16" s="126"/>
      <c r="H16" s="124"/>
      <c r="I16" s="125"/>
      <c r="J16" s="126"/>
      <c r="K16" s="124"/>
      <c r="L16" s="125"/>
      <c r="M16" s="126"/>
      <c r="N16" s="124"/>
      <c r="O16" s="125"/>
      <c r="P16" s="126"/>
      <c r="Q16" s="124"/>
      <c r="R16" s="125"/>
      <c r="S16" s="126"/>
      <c r="T16" s="124"/>
      <c r="U16" s="125"/>
      <c r="V16" s="126"/>
      <c r="W16" s="124"/>
      <c r="X16" s="125"/>
      <c r="Y16" s="126"/>
      <c r="Z16" s="124"/>
      <c r="AA16" s="125"/>
      <c r="AB16" s="126"/>
      <c r="AC16" s="124"/>
      <c r="AD16" s="125"/>
      <c r="AE16" s="126"/>
      <c r="AF16" s="124"/>
      <c r="AG16" s="125"/>
      <c r="AH16" s="126"/>
      <c r="AI16" s="124"/>
      <c r="AJ16" s="125"/>
      <c r="AK16" s="126"/>
      <c r="AL16" s="124"/>
      <c r="AM16" s="125"/>
      <c r="AN16" s="126"/>
      <c r="AO16" s="124"/>
      <c r="AP16" s="125"/>
      <c r="AQ16" s="126"/>
      <c r="AR16" s="124"/>
      <c r="AS16" s="125"/>
      <c r="AT16" s="126"/>
      <c r="AU16" s="124"/>
      <c r="AV16" s="125"/>
      <c r="AW16" s="126"/>
      <c r="AX16" s="124"/>
      <c r="AY16" s="125"/>
      <c r="AZ16" s="126"/>
      <c r="BA16" s="124"/>
      <c r="BB16" s="125"/>
      <c r="BC16" s="126"/>
      <c r="BD16" s="124"/>
      <c r="BE16" s="125"/>
      <c r="BF16" s="126"/>
      <c r="BG16" s="124"/>
      <c r="BH16" s="125"/>
      <c r="BI16" s="126"/>
      <c r="BJ16" s="124"/>
      <c r="BK16" s="125"/>
      <c r="BL16" s="126"/>
      <c r="BM16" s="124"/>
      <c r="BN16" s="125"/>
      <c r="BO16" s="126"/>
      <c r="BP16" s="124"/>
      <c r="BQ16" s="125"/>
      <c r="BR16" s="126"/>
      <c r="BS16" s="124"/>
      <c r="BT16" s="125"/>
      <c r="BU16" s="126"/>
      <c r="BV16" s="124"/>
      <c r="BW16" s="125"/>
      <c r="BX16" s="126"/>
      <c r="BY16" s="174">
        <f t="shared" si="4"/>
        <v>0</v>
      </c>
      <c r="BZ16" s="174" t="e">
        <f>SUM(#REF!,F16,O16,X16,AG16,AP16,AY16,BH16,BQ16)</f>
        <v>#REF!</v>
      </c>
      <c r="CA16" s="174" t="e">
        <f>SUM(#REF!,G16,P16,Y16,AH16,AQ16,AZ16,BI16,BR16)</f>
        <v>#REF!</v>
      </c>
      <c r="CB16" s="174">
        <f t="shared" si="0"/>
        <v>0</v>
      </c>
      <c r="CC16" s="174" t="e">
        <f>SUM(#REF!,I16,R16,AA16,AJ16,AS16,BB16,BK16,BT16)</f>
        <v>#REF!</v>
      </c>
      <c r="CD16" s="174" t="e">
        <f>SUM(#REF!,J16,S16,AB16,AK16,AT16,BC16,BL16,BU16)</f>
        <v>#REF!</v>
      </c>
      <c r="CE16" s="174">
        <f t="shared" si="1"/>
        <v>0</v>
      </c>
      <c r="CF16" s="174">
        <f t="shared" si="2"/>
        <v>0</v>
      </c>
      <c r="CG16" s="174">
        <f t="shared" si="2"/>
        <v>0</v>
      </c>
    </row>
    <row r="17" spans="3:85" ht="16.2" thickBot="1" x14ac:dyDescent="0.35">
      <c r="C17" s="16" t="str">
        <f t="shared" si="3"/>
        <v>Account Manager </v>
      </c>
      <c r="D17" s="17" t="s">
        <v>116</v>
      </c>
      <c r="E17" s="150"/>
      <c r="F17" s="151"/>
      <c r="G17" s="152"/>
      <c r="H17" s="150"/>
      <c r="I17" s="151"/>
      <c r="J17" s="152"/>
      <c r="K17" s="150"/>
      <c r="L17" s="151"/>
      <c r="M17" s="152"/>
      <c r="N17" s="150"/>
      <c r="O17" s="151"/>
      <c r="P17" s="152"/>
      <c r="Q17" s="150"/>
      <c r="R17" s="151"/>
      <c r="S17" s="152"/>
      <c r="T17" s="150"/>
      <c r="U17" s="151"/>
      <c r="V17" s="152"/>
      <c r="W17" s="150"/>
      <c r="X17" s="151"/>
      <c r="Y17" s="152"/>
      <c r="Z17" s="150"/>
      <c r="AA17" s="151"/>
      <c r="AB17" s="152"/>
      <c r="AC17" s="150"/>
      <c r="AD17" s="151"/>
      <c r="AE17" s="152"/>
      <c r="AF17" s="150"/>
      <c r="AG17" s="151"/>
      <c r="AH17" s="152"/>
      <c r="AI17" s="150"/>
      <c r="AJ17" s="151"/>
      <c r="AK17" s="152"/>
      <c r="AL17" s="150"/>
      <c r="AM17" s="151"/>
      <c r="AN17" s="152"/>
      <c r="AO17" s="150"/>
      <c r="AP17" s="151"/>
      <c r="AQ17" s="152"/>
      <c r="AR17" s="150"/>
      <c r="AS17" s="151"/>
      <c r="AT17" s="152"/>
      <c r="AU17" s="150"/>
      <c r="AV17" s="151"/>
      <c r="AW17" s="152"/>
      <c r="AX17" s="150"/>
      <c r="AY17" s="151"/>
      <c r="AZ17" s="152"/>
      <c r="BA17" s="150"/>
      <c r="BB17" s="151"/>
      <c r="BC17" s="152"/>
      <c r="BD17" s="150"/>
      <c r="BE17" s="151"/>
      <c r="BF17" s="152"/>
      <c r="BG17" s="150"/>
      <c r="BH17" s="151"/>
      <c r="BI17" s="152"/>
      <c r="BJ17" s="150"/>
      <c r="BK17" s="151"/>
      <c r="BL17" s="152"/>
      <c r="BM17" s="150"/>
      <c r="BN17" s="151"/>
      <c r="BO17" s="152"/>
      <c r="BP17" s="150"/>
      <c r="BQ17" s="151"/>
      <c r="BR17" s="152"/>
      <c r="BS17" s="150"/>
      <c r="BT17" s="151"/>
      <c r="BU17" s="152"/>
      <c r="BV17" s="150"/>
      <c r="BW17" s="151"/>
      <c r="BX17" s="152"/>
      <c r="BY17" s="175">
        <f t="shared" si="4"/>
        <v>0</v>
      </c>
      <c r="BZ17" s="175" t="e">
        <f>SUM(#REF!,F17,O17,X17,AG17,AP17,AY17,BH17,BQ17)</f>
        <v>#REF!</v>
      </c>
      <c r="CA17" s="175" t="e">
        <f>SUM(#REF!,G17,P17,Y17,AH17,AQ17,AZ17,BI17,BR17)</f>
        <v>#REF!</v>
      </c>
      <c r="CB17" s="175">
        <f t="shared" si="0"/>
        <v>0</v>
      </c>
      <c r="CC17" s="175" t="e">
        <f>SUM(#REF!,I17,R17,AA17,AJ17,AS17,BB17,BK17,BT17)</f>
        <v>#REF!</v>
      </c>
      <c r="CD17" s="175" t="e">
        <f>SUM(#REF!,J17,S17,AB17,AK17,AT17,BC17,BL17,BU17)</f>
        <v>#REF!</v>
      </c>
      <c r="CE17" s="175">
        <f t="shared" si="1"/>
        <v>0</v>
      </c>
      <c r="CF17" s="175">
        <f t="shared" si="2"/>
        <v>0</v>
      </c>
      <c r="CG17" s="175">
        <f t="shared" si="2"/>
        <v>0</v>
      </c>
    </row>
    <row r="18" spans="3:85" x14ac:dyDescent="0.3">
      <c r="C18" s="14" t="str">
        <f>'Long Term Rates'!C12</f>
        <v>Application Administrator</v>
      </c>
      <c r="D18" s="15" t="s">
        <v>174</v>
      </c>
      <c r="E18" s="124"/>
      <c r="F18" s="125"/>
      <c r="G18" s="126"/>
      <c r="H18" s="124"/>
      <c r="I18" s="125"/>
      <c r="J18" s="126"/>
      <c r="K18" s="124"/>
      <c r="L18" s="125"/>
      <c r="M18" s="126"/>
      <c r="N18" s="124"/>
      <c r="O18" s="125"/>
      <c r="P18" s="126"/>
      <c r="Q18" s="124"/>
      <c r="R18" s="125"/>
      <c r="S18" s="126"/>
      <c r="T18" s="124"/>
      <c r="U18" s="125"/>
      <c r="V18" s="126"/>
      <c r="W18" s="124"/>
      <c r="X18" s="125"/>
      <c r="Y18" s="126"/>
      <c r="Z18" s="124"/>
      <c r="AA18" s="125"/>
      <c r="AB18" s="126"/>
      <c r="AC18" s="124"/>
      <c r="AD18" s="125"/>
      <c r="AE18" s="126"/>
      <c r="AF18" s="124"/>
      <c r="AG18" s="125"/>
      <c r="AH18" s="126"/>
      <c r="AI18" s="124"/>
      <c r="AJ18" s="125"/>
      <c r="AK18" s="126"/>
      <c r="AL18" s="124"/>
      <c r="AM18" s="125"/>
      <c r="AN18" s="126"/>
      <c r="AO18" s="124"/>
      <c r="AP18" s="125"/>
      <c r="AQ18" s="126"/>
      <c r="AR18" s="124"/>
      <c r="AS18" s="125"/>
      <c r="AT18" s="126"/>
      <c r="AU18" s="124"/>
      <c r="AV18" s="125"/>
      <c r="AW18" s="126"/>
      <c r="AX18" s="124"/>
      <c r="AY18" s="125"/>
      <c r="AZ18" s="126"/>
      <c r="BA18" s="124"/>
      <c r="BB18" s="125"/>
      <c r="BC18" s="126"/>
      <c r="BD18" s="124"/>
      <c r="BE18" s="125"/>
      <c r="BF18" s="126"/>
      <c r="BG18" s="124"/>
      <c r="BH18" s="125"/>
      <c r="BI18" s="126"/>
      <c r="BJ18" s="124"/>
      <c r="BK18" s="125"/>
      <c r="BL18" s="126"/>
      <c r="BM18" s="124"/>
      <c r="BN18" s="125"/>
      <c r="BO18" s="126"/>
      <c r="BP18" s="124"/>
      <c r="BQ18" s="125"/>
      <c r="BR18" s="126"/>
      <c r="BS18" s="124"/>
      <c r="BT18" s="125"/>
      <c r="BU18" s="126"/>
      <c r="BV18" s="124"/>
      <c r="BW18" s="125"/>
      <c r="BX18" s="126"/>
      <c r="BY18" s="176">
        <f t="shared" si="4"/>
        <v>0</v>
      </c>
      <c r="BZ18" s="176" t="e">
        <f>SUM(#REF!,F18,O18,X18,AG18,AP18,AY18,BH18,BQ18)</f>
        <v>#REF!</v>
      </c>
      <c r="CA18" s="176" t="e">
        <f>SUM(#REF!,G18,P18,Y18,AH18,AQ18,AZ18,BI18,BR18)</f>
        <v>#REF!</v>
      </c>
      <c r="CB18" s="176">
        <f t="shared" si="0"/>
        <v>0</v>
      </c>
      <c r="CC18" s="176" t="e">
        <f>SUM(#REF!,I18,R18,AA18,AJ18,AS18,BB18,BK18,BT18)</f>
        <v>#REF!</v>
      </c>
      <c r="CD18" s="176" t="e">
        <f>SUM(#REF!,J18,S18,AB18,AK18,AT18,BC18,BL18,BU18)</f>
        <v>#REF!</v>
      </c>
      <c r="CE18" s="176">
        <f t="shared" si="1"/>
        <v>0</v>
      </c>
      <c r="CF18" s="176">
        <f t="shared" si="2"/>
        <v>0</v>
      </c>
      <c r="CG18" s="176">
        <f t="shared" si="2"/>
        <v>0</v>
      </c>
    </row>
    <row r="19" spans="3:85" x14ac:dyDescent="0.3">
      <c r="C19" s="42" t="str">
        <f t="shared" si="3"/>
        <v>Application Administrator</v>
      </c>
      <c r="D19" s="11" t="s">
        <v>175</v>
      </c>
      <c r="E19" s="124"/>
      <c r="F19" s="125"/>
      <c r="G19" s="126"/>
      <c r="H19" s="124"/>
      <c r="I19" s="125"/>
      <c r="J19" s="126"/>
      <c r="K19" s="124"/>
      <c r="L19" s="125"/>
      <c r="M19" s="126"/>
      <c r="N19" s="124"/>
      <c r="O19" s="125"/>
      <c r="P19" s="126"/>
      <c r="Q19" s="124"/>
      <c r="R19" s="125"/>
      <c r="S19" s="126"/>
      <c r="T19" s="124"/>
      <c r="U19" s="125"/>
      <c r="V19" s="126"/>
      <c r="W19" s="124"/>
      <c r="X19" s="125"/>
      <c r="Y19" s="126"/>
      <c r="Z19" s="124"/>
      <c r="AA19" s="125"/>
      <c r="AB19" s="126"/>
      <c r="AC19" s="124"/>
      <c r="AD19" s="125"/>
      <c r="AE19" s="126"/>
      <c r="AF19" s="124"/>
      <c r="AG19" s="125"/>
      <c r="AH19" s="126"/>
      <c r="AI19" s="124"/>
      <c r="AJ19" s="125"/>
      <c r="AK19" s="126"/>
      <c r="AL19" s="124"/>
      <c r="AM19" s="125"/>
      <c r="AN19" s="126"/>
      <c r="AO19" s="124"/>
      <c r="AP19" s="125"/>
      <c r="AQ19" s="126"/>
      <c r="AR19" s="124"/>
      <c r="AS19" s="125"/>
      <c r="AT19" s="126"/>
      <c r="AU19" s="124"/>
      <c r="AV19" s="125"/>
      <c r="AW19" s="126"/>
      <c r="AX19" s="124"/>
      <c r="AY19" s="125"/>
      <c r="AZ19" s="126"/>
      <c r="BA19" s="124"/>
      <c r="BB19" s="125"/>
      <c r="BC19" s="126"/>
      <c r="BD19" s="124"/>
      <c r="BE19" s="125"/>
      <c r="BF19" s="126"/>
      <c r="BG19" s="124"/>
      <c r="BH19" s="125"/>
      <c r="BI19" s="126"/>
      <c r="BJ19" s="124"/>
      <c r="BK19" s="125"/>
      <c r="BL19" s="126"/>
      <c r="BM19" s="124"/>
      <c r="BN19" s="125"/>
      <c r="BO19" s="126"/>
      <c r="BP19" s="124"/>
      <c r="BQ19" s="125"/>
      <c r="BR19" s="126"/>
      <c r="BS19" s="124"/>
      <c r="BT19" s="125"/>
      <c r="BU19" s="126"/>
      <c r="BV19" s="124"/>
      <c r="BW19" s="125"/>
      <c r="BX19" s="126"/>
      <c r="BY19" s="174">
        <f t="shared" si="4"/>
        <v>0</v>
      </c>
      <c r="BZ19" s="174" t="e">
        <f>SUM(#REF!,F19,O19,X19,AG19,AP19,AY19,BH19,BQ19)</f>
        <v>#REF!</v>
      </c>
      <c r="CA19" s="174" t="e">
        <f>SUM(#REF!,G19,P19,Y19,AH19,AQ19,AZ19,BI19,BR19)</f>
        <v>#REF!</v>
      </c>
      <c r="CB19" s="174">
        <f t="shared" si="0"/>
        <v>0</v>
      </c>
      <c r="CC19" s="174" t="e">
        <f>SUM(#REF!,I19,R19,AA19,AJ19,AS19,BB19,BK19,BT19)</f>
        <v>#REF!</v>
      </c>
      <c r="CD19" s="174" t="e">
        <f>SUM(#REF!,J19,S19,AB19,AK19,AT19,BC19,BL19,BU19)</f>
        <v>#REF!</v>
      </c>
      <c r="CE19" s="174">
        <f t="shared" si="1"/>
        <v>0</v>
      </c>
      <c r="CF19" s="174">
        <f t="shared" si="2"/>
        <v>0</v>
      </c>
      <c r="CG19" s="174">
        <f t="shared" si="2"/>
        <v>0</v>
      </c>
    </row>
    <row r="20" spans="3:85" x14ac:dyDescent="0.3">
      <c r="C20" s="42" t="str">
        <f t="shared" si="3"/>
        <v>Application Administrator</v>
      </c>
      <c r="D20" s="11" t="s">
        <v>176</v>
      </c>
      <c r="E20" s="124"/>
      <c r="F20" s="125"/>
      <c r="G20" s="126"/>
      <c r="H20" s="124"/>
      <c r="I20" s="125"/>
      <c r="J20" s="126"/>
      <c r="K20" s="124"/>
      <c r="L20" s="125"/>
      <c r="M20" s="126"/>
      <c r="N20" s="124"/>
      <c r="O20" s="125"/>
      <c r="P20" s="126"/>
      <c r="Q20" s="124"/>
      <c r="R20" s="125"/>
      <c r="S20" s="126"/>
      <c r="T20" s="124"/>
      <c r="U20" s="125"/>
      <c r="V20" s="126"/>
      <c r="W20" s="124"/>
      <c r="X20" s="125"/>
      <c r="Y20" s="126"/>
      <c r="Z20" s="124"/>
      <c r="AA20" s="125"/>
      <c r="AB20" s="126"/>
      <c r="AC20" s="124"/>
      <c r="AD20" s="125"/>
      <c r="AE20" s="126"/>
      <c r="AF20" s="124"/>
      <c r="AG20" s="125"/>
      <c r="AH20" s="126"/>
      <c r="AI20" s="124"/>
      <c r="AJ20" s="125"/>
      <c r="AK20" s="126"/>
      <c r="AL20" s="124"/>
      <c r="AM20" s="125"/>
      <c r="AN20" s="126"/>
      <c r="AO20" s="124"/>
      <c r="AP20" s="125"/>
      <c r="AQ20" s="126"/>
      <c r="AR20" s="124"/>
      <c r="AS20" s="125"/>
      <c r="AT20" s="126"/>
      <c r="AU20" s="124"/>
      <c r="AV20" s="125"/>
      <c r="AW20" s="126"/>
      <c r="AX20" s="124"/>
      <c r="AY20" s="125"/>
      <c r="AZ20" s="126"/>
      <c r="BA20" s="124"/>
      <c r="BB20" s="125"/>
      <c r="BC20" s="126"/>
      <c r="BD20" s="124"/>
      <c r="BE20" s="125"/>
      <c r="BF20" s="126"/>
      <c r="BG20" s="124"/>
      <c r="BH20" s="125"/>
      <c r="BI20" s="126"/>
      <c r="BJ20" s="124"/>
      <c r="BK20" s="125"/>
      <c r="BL20" s="126"/>
      <c r="BM20" s="124"/>
      <c r="BN20" s="125"/>
      <c r="BO20" s="126"/>
      <c r="BP20" s="124"/>
      <c r="BQ20" s="125"/>
      <c r="BR20" s="126"/>
      <c r="BS20" s="124"/>
      <c r="BT20" s="125"/>
      <c r="BU20" s="126"/>
      <c r="BV20" s="124"/>
      <c r="BW20" s="125"/>
      <c r="BX20" s="126"/>
      <c r="BY20" s="174">
        <f t="shared" si="4"/>
        <v>0</v>
      </c>
      <c r="BZ20" s="174" t="e">
        <f>SUM(#REF!,F20,O20,X20,AG20,AP20,AY20,BH20,BQ20)</f>
        <v>#REF!</v>
      </c>
      <c r="CA20" s="174" t="e">
        <f>SUM(#REF!,G20,P20,Y20,AH20,AQ20,AZ20,BI20,BR20)</f>
        <v>#REF!</v>
      </c>
      <c r="CB20" s="174">
        <f t="shared" si="0"/>
        <v>0</v>
      </c>
      <c r="CC20" s="174" t="e">
        <f>SUM(#REF!,I20,R20,AA20,AJ20,AS20,BB20,BK20,BT20)</f>
        <v>#REF!</v>
      </c>
      <c r="CD20" s="174" t="e">
        <f>SUM(#REF!,J20,S20,AB20,AK20,AT20,BC20,BL20,BU20)</f>
        <v>#REF!</v>
      </c>
      <c r="CE20" s="174">
        <f t="shared" si="1"/>
        <v>0</v>
      </c>
      <c r="CF20" s="174">
        <f t="shared" si="2"/>
        <v>0</v>
      </c>
      <c r="CG20" s="174">
        <f t="shared" si="2"/>
        <v>0</v>
      </c>
    </row>
    <row r="21" spans="3:85" x14ac:dyDescent="0.3">
      <c r="C21" s="42" t="str">
        <f t="shared" si="3"/>
        <v>Application Administrator</v>
      </c>
      <c r="D21" s="11" t="s">
        <v>115</v>
      </c>
      <c r="E21" s="124"/>
      <c r="F21" s="125"/>
      <c r="G21" s="126"/>
      <c r="H21" s="124"/>
      <c r="I21" s="125"/>
      <c r="J21" s="126"/>
      <c r="K21" s="124"/>
      <c r="L21" s="125"/>
      <c r="M21" s="126"/>
      <c r="N21" s="124"/>
      <c r="O21" s="125"/>
      <c r="P21" s="126"/>
      <c r="Q21" s="124"/>
      <c r="R21" s="125"/>
      <c r="S21" s="126"/>
      <c r="T21" s="124"/>
      <c r="U21" s="125"/>
      <c r="V21" s="126"/>
      <c r="W21" s="124"/>
      <c r="X21" s="125"/>
      <c r="Y21" s="126"/>
      <c r="Z21" s="124"/>
      <c r="AA21" s="125"/>
      <c r="AB21" s="126"/>
      <c r="AC21" s="124"/>
      <c r="AD21" s="125"/>
      <c r="AE21" s="126"/>
      <c r="AF21" s="124"/>
      <c r="AG21" s="125"/>
      <c r="AH21" s="126"/>
      <c r="AI21" s="124"/>
      <c r="AJ21" s="125"/>
      <c r="AK21" s="126"/>
      <c r="AL21" s="124"/>
      <c r="AM21" s="125"/>
      <c r="AN21" s="126"/>
      <c r="AO21" s="124"/>
      <c r="AP21" s="125"/>
      <c r="AQ21" s="126"/>
      <c r="AR21" s="124"/>
      <c r="AS21" s="125"/>
      <c r="AT21" s="126"/>
      <c r="AU21" s="124"/>
      <c r="AV21" s="125"/>
      <c r="AW21" s="126"/>
      <c r="AX21" s="124"/>
      <c r="AY21" s="125"/>
      <c r="AZ21" s="126"/>
      <c r="BA21" s="124"/>
      <c r="BB21" s="125"/>
      <c r="BC21" s="126"/>
      <c r="BD21" s="124"/>
      <c r="BE21" s="125"/>
      <c r="BF21" s="126"/>
      <c r="BG21" s="124"/>
      <c r="BH21" s="125"/>
      <c r="BI21" s="126"/>
      <c r="BJ21" s="124"/>
      <c r="BK21" s="125"/>
      <c r="BL21" s="126"/>
      <c r="BM21" s="124"/>
      <c r="BN21" s="125"/>
      <c r="BO21" s="126"/>
      <c r="BP21" s="124"/>
      <c r="BQ21" s="125"/>
      <c r="BR21" s="126"/>
      <c r="BS21" s="124"/>
      <c r="BT21" s="125"/>
      <c r="BU21" s="126"/>
      <c r="BV21" s="124"/>
      <c r="BW21" s="125"/>
      <c r="BX21" s="126"/>
      <c r="BY21" s="174">
        <f t="shared" si="4"/>
        <v>0</v>
      </c>
      <c r="BZ21" s="174" t="e">
        <f>SUM(#REF!,F21,O21,X21,AG21,AP21,AY21,BH21,BQ21)</f>
        <v>#REF!</v>
      </c>
      <c r="CA21" s="174" t="e">
        <f>SUM(#REF!,G21,P21,Y21,AH21,AQ21,AZ21,BI21,BR21)</f>
        <v>#REF!</v>
      </c>
      <c r="CB21" s="174">
        <f t="shared" si="0"/>
        <v>0</v>
      </c>
      <c r="CC21" s="174" t="e">
        <f>SUM(#REF!,I21,R21,AA21,AJ21,AS21,BB21,BK21,BT21)</f>
        <v>#REF!</v>
      </c>
      <c r="CD21" s="174" t="e">
        <f>SUM(#REF!,J21,S21,AB21,AK21,AT21,BC21,BL21,BU21)</f>
        <v>#REF!</v>
      </c>
      <c r="CE21" s="174">
        <f t="shared" si="1"/>
        <v>0</v>
      </c>
      <c r="CF21" s="174">
        <f t="shared" si="2"/>
        <v>0</v>
      </c>
      <c r="CG21" s="174">
        <f t="shared" si="2"/>
        <v>0</v>
      </c>
    </row>
    <row r="22" spans="3:85" x14ac:dyDescent="0.3">
      <c r="C22" s="42" t="str">
        <f t="shared" si="3"/>
        <v>Application Administrator</v>
      </c>
      <c r="D22" s="11" t="s">
        <v>117</v>
      </c>
      <c r="E22" s="124"/>
      <c r="F22" s="125"/>
      <c r="G22" s="126"/>
      <c r="H22" s="124"/>
      <c r="I22" s="125"/>
      <c r="J22" s="126"/>
      <c r="K22" s="124"/>
      <c r="L22" s="125"/>
      <c r="M22" s="126"/>
      <c r="N22" s="124"/>
      <c r="O22" s="125"/>
      <c r="P22" s="126"/>
      <c r="Q22" s="124"/>
      <c r="R22" s="125"/>
      <c r="S22" s="126"/>
      <c r="T22" s="124"/>
      <c r="U22" s="125"/>
      <c r="V22" s="126"/>
      <c r="W22" s="124"/>
      <c r="X22" s="125"/>
      <c r="Y22" s="126"/>
      <c r="Z22" s="124"/>
      <c r="AA22" s="125"/>
      <c r="AB22" s="126"/>
      <c r="AC22" s="124"/>
      <c r="AD22" s="125"/>
      <c r="AE22" s="126"/>
      <c r="AF22" s="124"/>
      <c r="AG22" s="125"/>
      <c r="AH22" s="126"/>
      <c r="AI22" s="124"/>
      <c r="AJ22" s="125"/>
      <c r="AK22" s="126"/>
      <c r="AL22" s="124"/>
      <c r="AM22" s="125"/>
      <c r="AN22" s="126"/>
      <c r="AO22" s="124"/>
      <c r="AP22" s="125"/>
      <c r="AQ22" s="126"/>
      <c r="AR22" s="124"/>
      <c r="AS22" s="125"/>
      <c r="AT22" s="126"/>
      <c r="AU22" s="124"/>
      <c r="AV22" s="125"/>
      <c r="AW22" s="126"/>
      <c r="AX22" s="124"/>
      <c r="AY22" s="125"/>
      <c r="AZ22" s="126"/>
      <c r="BA22" s="124"/>
      <c r="BB22" s="125"/>
      <c r="BC22" s="126"/>
      <c r="BD22" s="124"/>
      <c r="BE22" s="125"/>
      <c r="BF22" s="126"/>
      <c r="BG22" s="124"/>
      <c r="BH22" s="125"/>
      <c r="BI22" s="126"/>
      <c r="BJ22" s="124"/>
      <c r="BK22" s="125"/>
      <c r="BL22" s="126"/>
      <c r="BM22" s="124"/>
      <c r="BN22" s="125"/>
      <c r="BO22" s="126"/>
      <c r="BP22" s="124"/>
      <c r="BQ22" s="125"/>
      <c r="BR22" s="126"/>
      <c r="BS22" s="124"/>
      <c r="BT22" s="125"/>
      <c r="BU22" s="126"/>
      <c r="BV22" s="124"/>
      <c r="BW22" s="125"/>
      <c r="BX22" s="126"/>
      <c r="BY22" s="174">
        <f t="shared" si="4"/>
        <v>0</v>
      </c>
      <c r="BZ22" s="174" t="e">
        <f>SUM(#REF!,F22,O22,X22,AG22,AP22,AY22,BH22,BQ22)</f>
        <v>#REF!</v>
      </c>
      <c r="CA22" s="174" t="e">
        <f>SUM(#REF!,G22,P22,Y22,AH22,AQ22,AZ22,BI22,BR22)</f>
        <v>#REF!</v>
      </c>
      <c r="CB22" s="174">
        <f t="shared" si="0"/>
        <v>0</v>
      </c>
      <c r="CC22" s="174" t="e">
        <f>SUM(#REF!,I22,R22,AA22,AJ22,AS22,BB22,BK22,BT22)</f>
        <v>#REF!</v>
      </c>
      <c r="CD22" s="174" t="e">
        <f>SUM(#REF!,J22,S22,AB22,AK22,AT22,BC22,BL22,BU22)</f>
        <v>#REF!</v>
      </c>
      <c r="CE22" s="174">
        <f t="shared" si="1"/>
        <v>0</v>
      </c>
      <c r="CF22" s="174">
        <f t="shared" si="2"/>
        <v>0</v>
      </c>
      <c r="CG22" s="174">
        <f t="shared" si="2"/>
        <v>0</v>
      </c>
    </row>
    <row r="23" spans="3:85" x14ac:dyDescent="0.3">
      <c r="C23" s="42" t="str">
        <f t="shared" si="3"/>
        <v>Application Administrator</v>
      </c>
      <c r="D23" s="11" t="s">
        <v>177</v>
      </c>
      <c r="E23" s="124"/>
      <c r="F23" s="125"/>
      <c r="G23" s="126"/>
      <c r="H23" s="124"/>
      <c r="I23" s="125"/>
      <c r="J23" s="126"/>
      <c r="K23" s="124"/>
      <c r="L23" s="125"/>
      <c r="M23" s="126"/>
      <c r="N23" s="124"/>
      <c r="O23" s="125"/>
      <c r="P23" s="126"/>
      <c r="Q23" s="124"/>
      <c r="R23" s="125"/>
      <c r="S23" s="126"/>
      <c r="T23" s="124"/>
      <c r="U23" s="125"/>
      <c r="V23" s="126"/>
      <c r="W23" s="124"/>
      <c r="X23" s="125"/>
      <c r="Y23" s="126"/>
      <c r="Z23" s="124"/>
      <c r="AA23" s="125"/>
      <c r="AB23" s="126"/>
      <c r="AC23" s="124"/>
      <c r="AD23" s="125"/>
      <c r="AE23" s="126"/>
      <c r="AF23" s="124"/>
      <c r="AG23" s="125"/>
      <c r="AH23" s="126"/>
      <c r="AI23" s="124"/>
      <c r="AJ23" s="125"/>
      <c r="AK23" s="126"/>
      <c r="AL23" s="124"/>
      <c r="AM23" s="125"/>
      <c r="AN23" s="126"/>
      <c r="AO23" s="124"/>
      <c r="AP23" s="125"/>
      <c r="AQ23" s="126"/>
      <c r="AR23" s="124"/>
      <c r="AS23" s="125"/>
      <c r="AT23" s="126"/>
      <c r="AU23" s="124"/>
      <c r="AV23" s="125"/>
      <c r="AW23" s="126"/>
      <c r="AX23" s="124"/>
      <c r="AY23" s="125"/>
      <c r="AZ23" s="126"/>
      <c r="BA23" s="124"/>
      <c r="BB23" s="125"/>
      <c r="BC23" s="126"/>
      <c r="BD23" s="124"/>
      <c r="BE23" s="125"/>
      <c r="BF23" s="126"/>
      <c r="BG23" s="124"/>
      <c r="BH23" s="125"/>
      <c r="BI23" s="126"/>
      <c r="BJ23" s="124"/>
      <c r="BK23" s="125"/>
      <c r="BL23" s="126"/>
      <c r="BM23" s="124"/>
      <c r="BN23" s="125"/>
      <c r="BO23" s="126"/>
      <c r="BP23" s="124"/>
      <c r="BQ23" s="125"/>
      <c r="BR23" s="126"/>
      <c r="BS23" s="124"/>
      <c r="BT23" s="125"/>
      <c r="BU23" s="126"/>
      <c r="BV23" s="124"/>
      <c r="BW23" s="125"/>
      <c r="BX23" s="126"/>
      <c r="BY23" s="174">
        <f t="shared" si="4"/>
        <v>0</v>
      </c>
      <c r="BZ23" s="174" t="e">
        <f>SUM(#REF!,F23,O23,X23,AG23,AP23,AY23,BH23,BQ23)</f>
        <v>#REF!</v>
      </c>
      <c r="CA23" s="174" t="e">
        <f>SUM(#REF!,G23,P23,Y23,AH23,AQ23,AZ23,BI23,BR23)</f>
        <v>#REF!</v>
      </c>
      <c r="CB23" s="174">
        <f t="shared" si="0"/>
        <v>0</v>
      </c>
      <c r="CC23" s="174" t="e">
        <f>SUM(#REF!,I23,R23,AA23,AJ23,AS23,BB23,BK23,BT23)</f>
        <v>#REF!</v>
      </c>
      <c r="CD23" s="174" t="e">
        <f>SUM(#REF!,J23,S23,AB23,AK23,AT23,BC23,BL23,BU23)</f>
        <v>#REF!</v>
      </c>
      <c r="CE23" s="174">
        <f t="shared" si="1"/>
        <v>0</v>
      </c>
      <c r="CF23" s="174">
        <f t="shared" si="2"/>
        <v>0</v>
      </c>
      <c r="CG23" s="174">
        <f t="shared" si="2"/>
        <v>0</v>
      </c>
    </row>
    <row r="24" spans="3:85" ht="16.2" thickBot="1" x14ac:dyDescent="0.35">
      <c r="C24" s="107" t="str">
        <f t="shared" si="3"/>
        <v>Application Administrator</v>
      </c>
      <c r="D24" s="17" t="s">
        <v>116</v>
      </c>
      <c r="E24" s="150"/>
      <c r="F24" s="151"/>
      <c r="G24" s="152"/>
      <c r="H24" s="150"/>
      <c r="I24" s="151"/>
      <c r="J24" s="152"/>
      <c r="K24" s="150"/>
      <c r="L24" s="151"/>
      <c r="M24" s="152"/>
      <c r="N24" s="150"/>
      <c r="O24" s="151"/>
      <c r="P24" s="152"/>
      <c r="Q24" s="150"/>
      <c r="R24" s="151"/>
      <c r="S24" s="152"/>
      <c r="T24" s="150"/>
      <c r="U24" s="151"/>
      <c r="V24" s="152"/>
      <c r="W24" s="150"/>
      <c r="X24" s="151"/>
      <c r="Y24" s="152"/>
      <c r="Z24" s="150"/>
      <c r="AA24" s="151"/>
      <c r="AB24" s="152"/>
      <c r="AC24" s="150"/>
      <c r="AD24" s="151"/>
      <c r="AE24" s="152"/>
      <c r="AF24" s="150"/>
      <c r="AG24" s="151"/>
      <c r="AH24" s="152"/>
      <c r="AI24" s="150"/>
      <c r="AJ24" s="151"/>
      <c r="AK24" s="152"/>
      <c r="AL24" s="150"/>
      <c r="AM24" s="151"/>
      <c r="AN24" s="152"/>
      <c r="AO24" s="150"/>
      <c r="AP24" s="151"/>
      <c r="AQ24" s="152"/>
      <c r="AR24" s="150"/>
      <c r="AS24" s="151"/>
      <c r="AT24" s="152"/>
      <c r="AU24" s="150"/>
      <c r="AV24" s="151"/>
      <c r="AW24" s="152"/>
      <c r="AX24" s="150"/>
      <c r="AY24" s="151"/>
      <c r="AZ24" s="152"/>
      <c r="BA24" s="150"/>
      <c r="BB24" s="151"/>
      <c r="BC24" s="152"/>
      <c r="BD24" s="150"/>
      <c r="BE24" s="151"/>
      <c r="BF24" s="152"/>
      <c r="BG24" s="150"/>
      <c r="BH24" s="151"/>
      <c r="BI24" s="152"/>
      <c r="BJ24" s="150"/>
      <c r="BK24" s="151"/>
      <c r="BL24" s="152"/>
      <c r="BM24" s="150"/>
      <c r="BN24" s="151"/>
      <c r="BO24" s="152"/>
      <c r="BP24" s="150"/>
      <c r="BQ24" s="151"/>
      <c r="BR24" s="152"/>
      <c r="BS24" s="150"/>
      <c r="BT24" s="151"/>
      <c r="BU24" s="152"/>
      <c r="BV24" s="150"/>
      <c r="BW24" s="151"/>
      <c r="BX24" s="152"/>
      <c r="BY24" s="175">
        <f t="shared" si="4"/>
        <v>0</v>
      </c>
      <c r="BZ24" s="175" t="e">
        <f>SUM(#REF!,F24,O24,X24,AG24,AP24,AY24,BH24,BQ24)</f>
        <v>#REF!</v>
      </c>
      <c r="CA24" s="175" t="e">
        <f>SUM(#REF!,G24,P24,Y24,AH24,AQ24,AZ24,BI24,BR24)</f>
        <v>#REF!</v>
      </c>
      <c r="CB24" s="175">
        <f t="shared" si="0"/>
        <v>0</v>
      </c>
      <c r="CC24" s="175" t="e">
        <f>SUM(#REF!,I24,R24,AA24,AJ24,AS24,BB24,BK24,BT24)</f>
        <v>#REF!</v>
      </c>
      <c r="CD24" s="175" t="e">
        <f>SUM(#REF!,J24,S24,AB24,AK24,AT24,BC24,BL24,BU24)</f>
        <v>#REF!</v>
      </c>
      <c r="CE24" s="175">
        <f t="shared" si="1"/>
        <v>0</v>
      </c>
      <c r="CF24" s="175">
        <f t="shared" si="2"/>
        <v>0</v>
      </c>
      <c r="CG24" s="175">
        <f t="shared" si="2"/>
        <v>0</v>
      </c>
    </row>
    <row r="25" spans="3:85" x14ac:dyDescent="0.3">
      <c r="C25" s="14" t="str">
        <f>'Long Term Rates'!C13</f>
        <v>Application Architect</v>
      </c>
      <c r="D25" s="15" t="s">
        <v>174</v>
      </c>
      <c r="E25" s="124"/>
      <c r="F25" s="125"/>
      <c r="G25" s="126"/>
      <c r="H25" s="124"/>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26"/>
      <c r="AI25" s="124"/>
      <c r="AJ25" s="125"/>
      <c r="AK25" s="126"/>
      <c r="AL25" s="124"/>
      <c r="AM25" s="125"/>
      <c r="AN25" s="126"/>
      <c r="AO25" s="124"/>
      <c r="AP25" s="125"/>
      <c r="AQ25" s="126"/>
      <c r="AR25" s="124"/>
      <c r="AS25" s="125"/>
      <c r="AT25" s="126"/>
      <c r="AU25" s="124"/>
      <c r="AV25" s="125"/>
      <c r="AW25" s="126"/>
      <c r="AX25" s="124"/>
      <c r="AY25" s="125"/>
      <c r="AZ25" s="126"/>
      <c r="BA25" s="124"/>
      <c r="BB25" s="125"/>
      <c r="BC25" s="126"/>
      <c r="BD25" s="124"/>
      <c r="BE25" s="125"/>
      <c r="BF25" s="126"/>
      <c r="BG25" s="124"/>
      <c r="BH25" s="125"/>
      <c r="BI25" s="126"/>
      <c r="BJ25" s="124"/>
      <c r="BK25" s="125"/>
      <c r="BL25" s="126"/>
      <c r="BM25" s="124"/>
      <c r="BN25" s="125"/>
      <c r="BO25" s="126"/>
      <c r="BP25" s="124"/>
      <c r="BQ25" s="125"/>
      <c r="BR25" s="126"/>
      <c r="BS25" s="124"/>
      <c r="BT25" s="125"/>
      <c r="BU25" s="126"/>
      <c r="BV25" s="124"/>
      <c r="BW25" s="125"/>
      <c r="BX25" s="126"/>
      <c r="BY25" s="176">
        <f t="shared" si="4"/>
        <v>0</v>
      </c>
      <c r="BZ25" s="176" t="e">
        <f>SUM(#REF!,F25,O25,X25,AG25,AP25,AY25,BH25,BQ25)</f>
        <v>#REF!</v>
      </c>
      <c r="CA25" s="176" t="e">
        <f>SUM(#REF!,G25,P25,Y25,AH25,AQ25,AZ25,BI25,BR25)</f>
        <v>#REF!</v>
      </c>
      <c r="CB25" s="176">
        <f t="shared" si="0"/>
        <v>0</v>
      </c>
      <c r="CC25" s="176" t="e">
        <f>SUM(#REF!,I25,R25,AA25,AJ25,AS25,BB25,BK25,BT25)</f>
        <v>#REF!</v>
      </c>
      <c r="CD25" s="176" t="e">
        <f>SUM(#REF!,J25,S25,AB25,AK25,AT25,BC25,BL25,BU25)</f>
        <v>#REF!</v>
      </c>
      <c r="CE25" s="176">
        <f t="shared" si="1"/>
        <v>0</v>
      </c>
      <c r="CF25" s="176">
        <f t="shared" si="2"/>
        <v>0</v>
      </c>
      <c r="CG25" s="176">
        <f t="shared" si="2"/>
        <v>0</v>
      </c>
    </row>
    <row r="26" spans="3:85" x14ac:dyDescent="0.3">
      <c r="C26" s="42" t="str">
        <f t="shared" si="3"/>
        <v>Application Architect</v>
      </c>
      <c r="D26" s="11" t="s">
        <v>175</v>
      </c>
      <c r="E26" s="124"/>
      <c r="F26" s="125"/>
      <c r="G26" s="126"/>
      <c r="H26" s="124"/>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26"/>
      <c r="AI26" s="124"/>
      <c r="AJ26" s="125"/>
      <c r="AK26" s="126"/>
      <c r="AL26" s="124"/>
      <c r="AM26" s="125"/>
      <c r="AN26" s="126"/>
      <c r="AO26" s="124"/>
      <c r="AP26" s="125"/>
      <c r="AQ26" s="126"/>
      <c r="AR26" s="124"/>
      <c r="AS26" s="125"/>
      <c r="AT26" s="126"/>
      <c r="AU26" s="124"/>
      <c r="AV26" s="125"/>
      <c r="AW26" s="126"/>
      <c r="AX26" s="124"/>
      <c r="AY26" s="125"/>
      <c r="AZ26" s="126"/>
      <c r="BA26" s="124"/>
      <c r="BB26" s="125"/>
      <c r="BC26" s="126"/>
      <c r="BD26" s="124"/>
      <c r="BE26" s="125"/>
      <c r="BF26" s="126"/>
      <c r="BG26" s="124"/>
      <c r="BH26" s="125"/>
      <c r="BI26" s="126"/>
      <c r="BJ26" s="124"/>
      <c r="BK26" s="125"/>
      <c r="BL26" s="126"/>
      <c r="BM26" s="124"/>
      <c r="BN26" s="125"/>
      <c r="BO26" s="126"/>
      <c r="BP26" s="124"/>
      <c r="BQ26" s="125"/>
      <c r="BR26" s="126"/>
      <c r="BS26" s="124"/>
      <c r="BT26" s="125"/>
      <c r="BU26" s="126"/>
      <c r="BV26" s="124"/>
      <c r="BW26" s="125"/>
      <c r="BX26" s="126"/>
      <c r="BY26" s="174">
        <f t="shared" si="4"/>
        <v>0</v>
      </c>
      <c r="BZ26" s="174" t="e">
        <f>SUM(#REF!,F26,O26,X26,AG26,AP26,AY26,BH26,BQ26)</f>
        <v>#REF!</v>
      </c>
      <c r="CA26" s="174" t="e">
        <f>SUM(#REF!,G26,P26,Y26,AH26,AQ26,AZ26,BI26,BR26)</f>
        <v>#REF!</v>
      </c>
      <c r="CB26" s="174">
        <f t="shared" si="0"/>
        <v>0</v>
      </c>
      <c r="CC26" s="174" t="e">
        <f>SUM(#REF!,I26,R26,AA26,AJ26,AS26,BB26,BK26,BT26)</f>
        <v>#REF!</v>
      </c>
      <c r="CD26" s="174" t="e">
        <f>SUM(#REF!,J26,S26,AB26,AK26,AT26,BC26,BL26,BU26)</f>
        <v>#REF!</v>
      </c>
      <c r="CE26" s="174">
        <f t="shared" si="1"/>
        <v>0</v>
      </c>
      <c r="CF26" s="174">
        <f t="shared" si="2"/>
        <v>0</v>
      </c>
      <c r="CG26" s="174">
        <f t="shared" si="2"/>
        <v>0</v>
      </c>
    </row>
    <row r="27" spans="3:85" x14ac:dyDescent="0.3">
      <c r="C27" s="42" t="str">
        <f t="shared" si="3"/>
        <v>Application Architect</v>
      </c>
      <c r="D27" s="11" t="s">
        <v>176</v>
      </c>
      <c r="E27" s="124"/>
      <c r="F27" s="125"/>
      <c r="G27" s="126"/>
      <c r="H27" s="124"/>
      <c r="I27" s="125"/>
      <c r="J27" s="126"/>
      <c r="K27" s="124"/>
      <c r="L27" s="125"/>
      <c r="M27" s="126"/>
      <c r="N27" s="124"/>
      <c r="O27" s="125"/>
      <c r="P27" s="126"/>
      <c r="Q27" s="124"/>
      <c r="R27" s="125"/>
      <c r="S27" s="126"/>
      <c r="T27" s="124"/>
      <c r="U27" s="125"/>
      <c r="V27" s="126"/>
      <c r="W27" s="124"/>
      <c r="X27" s="125"/>
      <c r="Y27" s="126"/>
      <c r="Z27" s="124"/>
      <c r="AA27" s="125"/>
      <c r="AB27" s="126"/>
      <c r="AC27" s="124"/>
      <c r="AD27" s="125"/>
      <c r="AE27" s="126"/>
      <c r="AF27" s="124"/>
      <c r="AG27" s="125"/>
      <c r="AH27" s="126"/>
      <c r="AI27" s="124"/>
      <c r="AJ27" s="125"/>
      <c r="AK27" s="126"/>
      <c r="AL27" s="124"/>
      <c r="AM27" s="125"/>
      <c r="AN27" s="126"/>
      <c r="AO27" s="124"/>
      <c r="AP27" s="125"/>
      <c r="AQ27" s="126"/>
      <c r="AR27" s="124"/>
      <c r="AS27" s="125"/>
      <c r="AT27" s="126"/>
      <c r="AU27" s="124"/>
      <c r="AV27" s="125"/>
      <c r="AW27" s="126"/>
      <c r="AX27" s="124"/>
      <c r="AY27" s="125"/>
      <c r="AZ27" s="126"/>
      <c r="BA27" s="124"/>
      <c r="BB27" s="125"/>
      <c r="BC27" s="126"/>
      <c r="BD27" s="124"/>
      <c r="BE27" s="125"/>
      <c r="BF27" s="126"/>
      <c r="BG27" s="124"/>
      <c r="BH27" s="125"/>
      <c r="BI27" s="126"/>
      <c r="BJ27" s="124"/>
      <c r="BK27" s="125"/>
      <c r="BL27" s="126"/>
      <c r="BM27" s="124"/>
      <c r="BN27" s="125"/>
      <c r="BO27" s="126"/>
      <c r="BP27" s="124"/>
      <c r="BQ27" s="125"/>
      <c r="BR27" s="126"/>
      <c r="BS27" s="124"/>
      <c r="BT27" s="125"/>
      <c r="BU27" s="126"/>
      <c r="BV27" s="124"/>
      <c r="BW27" s="125"/>
      <c r="BX27" s="126"/>
      <c r="BY27" s="174">
        <f t="shared" si="4"/>
        <v>0</v>
      </c>
      <c r="BZ27" s="174" t="e">
        <f>SUM(#REF!,F27,O27,X27,AG27,AP27,AY27,BH27,BQ27)</f>
        <v>#REF!</v>
      </c>
      <c r="CA27" s="174" t="e">
        <f>SUM(#REF!,G27,P27,Y27,AH27,AQ27,AZ27,BI27,BR27)</f>
        <v>#REF!</v>
      </c>
      <c r="CB27" s="174">
        <f t="shared" si="0"/>
        <v>0</v>
      </c>
      <c r="CC27" s="174" t="e">
        <f>SUM(#REF!,I27,R27,AA27,AJ27,AS27,BB27,BK27,BT27)</f>
        <v>#REF!</v>
      </c>
      <c r="CD27" s="174" t="e">
        <f>SUM(#REF!,J27,S27,AB27,AK27,AT27,BC27,BL27,BU27)</f>
        <v>#REF!</v>
      </c>
      <c r="CE27" s="174">
        <f t="shared" si="1"/>
        <v>0</v>
      </c>
      <c r="CF27" s="174">
        <f t="shared" si="2"/>
        <v>0</v>
      </c>
      <c r="CG27" s="174">
        <f t="shared" si="2"/>
        <v>0</v>
      </c>
    </row>
    <row r="28" spans="3:85" x14ac:dyDescent="0.3">
      <c r="C28" s="42" t="str">
        <f t="shared" si="3"/>
        <v>Application Architect</v>
      </c>
      <c r="D28" s="11" t="s">
        <v>115</v>
      </c>
      <c r="E28" s="124"/>
      <c r="F28" s="125"/>
      <c r="G28" s="126"/>
      <c r="H28" s="124"/>
      <c r="I28" s="125"/>
      <c r="J28" s="126"/>
      <c r="K28" s="124"/>
      <c r="L28" s="125"/>
      <c r="M28" s="126"/>
      <c r="N28" s="124"/>
      <c r="O28" s="125"/>
      <c r="P28" s="126"/>
      <c r="Q28" s="124"/>
      <c r="R28" s="125"/>
      <c r="S28" s="126"/>
      <c r="T28" s="124"/>
      <c r="U28" s="125"/>
      <c r="V28" s="126"/>
      <c r="W28" s="124"/>
      <c r="X28" s="125"/>
      <c r="Y28" s="126"/>
      <c r="Z28" s="124"/>
      <c r="AA28" s="125"/>
      <c r="AB28" s="126"/>
      <c r="AC28" s="124"/>
      <c r="AD28" s="125"/>
      <c r="AE28" s="126"/>
      <c r="AF28" s="124"/>
      <c r="AG28" s="125"/>
      <c r="AH28" s="126"/>
      <c r="AI28" s="124"/>
      <c r="AJ28" s="125"/>
      <c r="AK28" s="126"/>
      <c r="AL28" s="124"/>
      <c r="AM28" s="125"/>
      <c r="AN28" s="126"/>
      <c r="AO28" s="124"/>
      <c r="AP28" s="125"/>
      <c r="AQ28" s="126"/>
      <c r="AR28" s="124"/>
      <c r="AS28" s="125"/>
      <c r="AT28" s="126"/>
      <c r="AU28" s="124"/>
      <c r="AV28" s="125"/>
      <c r="AW28" s="126"/>
      <c r="AX28" s="124"/>
      <c r="AY28" s="125"/>
      <c r="AZ28" s="126"/>
      <c r="BA28" s="124"/>
      <c r="BB28" s="125"/>
      <c r="BC28" s="126"/>
      <c r="BD28" s="124"/>
      <c r="BE28" s="125"/>
      <c r="BF28" s="126"/>
      <c r="BG28" s="124"/>
      <c r="BH28" s="125"/>
      <c r="BI28" s="126"/>
      <c r="BJ28" s="124"/>
      <c r="BK28" s="125"/>
      <c r="BL28" s="126"/>
      <c r="BM28" s="124"/>
      <c r="BN28" s="125"/>
      <c r="BO28" s="126"/>
      <c r="BP28" s="124"/>
      <c r="BQ28" s="125"/>
      <c r="BR28" s="126"/>
      <c r="BS28" s="124"/>
      <c r="BT28" s="125"/>
      <c r="BU28" s="126"/>
      <c r="BV28" s="124"/>
      <c r="BW28" s="125"/>
      <c r="BX28" s="126"/>
      <c r="BY28" s="174">
        <f t="shared" si="4"/>
        <v>0</v>
      </c>
      <c r="BZ28" s="174" t="e">
        <f>SUM(#REF!,F28,O28,X28,AG28,AP28,AY28,BH28,BQ28)</f>
        <v>#REF!</v>
      </c>
      <c r="CA28" s="174" t="e">
        <f>SUM(#REF!,G28,P28,Y28,AH28,AQ28,AZ28,BI28,BR28)</f>
        <v>#REF!</v>
      </c>
      <c r="CB28" s="174">
        <f t="shared" si="0"/>
        <v>0</v>
      </c>
      <c r="CC28" s="174" t="e">
        <f>SUM(#REF!,I28,R28,AA28,AJ28,AS28,BB28,BK28,BT28)</f>
        <v>#REF!</v>
      </c>
      <c r="CD28" s="174" t="e">
        <f>SUM(#REF!,J28,S28,AB28,AK28,AT28,BC28,BL28,BU28)</f>
        <v>#REF!</v>
      </c>
      <c r="CE28" s="174">
        <f t="shared" si="1"/>
        <v>0</v>
      </c>
      <c r="CF28" s="174">
        <f t="shared" ref="CF28:CG80" si="5">SUM(C28,L28,U28,AD28,AM28,AV28,BE28,BN28,BW28)</f>
        <v>0</v>
      </c>
      <c r="CG28" s="174">
        <f t="shared" si="5"/>
        <v>0</v>
      </c>
    </row>
    <row r="29" spans="3:85" x14ac:dyDescent="0.3">
      <c r="C29" s="42" t="str">
        <f t="shared" si="3"/>
        <v>Application Architect</v>
      </c>
      <c r="D29" s="11" t="s">
        <v>117</v>
      </c>
      <c r="E29" s="124"/>
      <c r="F29" s="125"/>
      <c r="G29" s="126"/>
      <c r="H29" s="124"/>
      <c r="I29" s="125"/>
      <c r="J29" s="126"/>
      <c r="K29" s="124"/>
      <c r="L29" s="125"/>
      <c r="M29" s="126"/>
      <c r="N29" s="124"/>
      <c r="O29" s="125"/>
      <c r="P29" s="126"/>
      <c r="Q29" s="124"/>
      <c r="R29" s="125"/>
      <c r="S29" s="126"/>
      <c r="T29" s="124"/>
      <c r="U29" s="125"/>
      <c r="V29" s="126"/>
      <c r="W29" s="124"/>
      <c r="X29" s="125"/>
      <c r="Y29" s="126"/>
      <c r="Z29" s="124"/>
      <c r="AA29" s="125"/>
      <c r="AB29" s="126"/>
      <c r="AC29" s="124"/>
      <c r="AD29" s="125"/>
      <c r="AE29" s="126"/>
      <c r="AF29" s="124"/>
      <c r="AG29" s="125"/>
      <c r="AH29" s="126"/>
      <c r="AI29" s="124"/>
      <c r="AJ29" s="125"/>
      <c r="AK29" s="126"/>
      <c r="AL29" s="124"/>
      <c r="AM29" s="125"/>
      <c r="AN29" s="126"/>
      <c r="AO29" s="124"/>
      <c r="AP29" s="125"/>
      <c r="AQ29" s="126"/>
      <c r="AR29" s="124"/>
      <c r="AS29" s="125"/>
      <c r="AT29" s="126"/>
      <c r="AU29" s="124"/>
      <c r="AV29" s="125"/>
      <c r="AW29" s="126"/>
      <c r="AX29" s="124"/>
      <c r="AY29" s="125"/>
      <c r="AZ29" s="126"/>
      <c r="BA29" s="124"/>
      <c r="BB29" s="125"/>
      <c r="BC29" s="126"/>
      <c r="BD29" s="124"/>
      <c r="BE29" s="125"/>
      <c r="BF29" s="126"/>
      <c r="BG29" s="124"/>
      <c r="BH29" s="125"/>
      <c r="BI29" s="126"/>
      <c r="BJ29" s="124"/>
      <c r="BK29" s="125"/>
      <c r="BL29" s="126"/>
      <c r="BM29" s="124"/>
      <c r="BN29" s="125"/>
      <c r="BO29" s="126"/>
      <c r="BP29" s="124"/>
      <c r="BQ29" s="125"/>
      <c r="BR29" s="126"/>
      <c r="BS29" s="124"/>
      <c r="BT29" s="125"/>
      <c r="BU29" s="126"/>
      <c r="BV29" s="124"/>
      <c r="BW29" s="125"/>
      <c r="BX29" s="126"/>
      <c r="BY29" s="174">
        <f t="shared" si="4"/>
        <v>0</v>
      </c>
      <c r="BZ29" s="174" t="e">
        <f>SUM(#REF!,F29,O29,X29,AG29,AP29,AY29,BH29,BQ29)</f>
        <v>#REF!</v>
      </c>
      <c r="CA29" s="174" t="e">
        <f>SUM(#REF!,G29,P29,Y29,AH29,AQ29,AZ29,BI29,BR29)</f>
        <v>#REF!</v>
      </c>
      <c r="CB29" s="174">
        <f t="shared" si="0"/>
        <v>0</v>
      </c>
      <c r="CC29" s="174" t="e">
        <f>SUM(#REF!,I29,R29,AA29,AJ29,AS29,BB29,BK29,BT29)</f>
        <v>#REF!</v>
      </c>
      <c r="CD29" s="174" t="e">
        <f>SUM(#REF!,J29,S29,AB29,AK29,AT29,BC29,BL29,BU29)</f>
        <v>#REF!</v>
      </c>
      <c r="CE29" s="174">
        <f t="shared" si="1"/>
        <v>0</v>
      </c>
      <c r="CF29" s="174">
        <f t="shared" si="5"/>
        <v>0</v>
      </c>
      <c r="CG29" s="174">
        <f t="shared" si="5"/>
        <v>0</v>
      </c>
    </row>
    <row r="30" spans="3:85" x14ac:dyDescent="0.3">
      <c r="C30" s="42" t="str">
        <f t="shared" si="3"/>
        <v>Application Architect</v>
      </c>
      <c r="D30" s="11" t="s">
        <v>177</v>
      </c>
      <c r="E30" s="124"/>
      <c r="F30" s="125"/>
      <c r="G30" s="126"/>
      <c r="H30" s="124"/>
      <c r="I30" s="125"/>
      <c r="J30" s="126"/>
      <c r="K30" s="124"/>
      <c r="L30" s="125"/>
      <c r="M30" s="126"/>
      <c r="N30" s="124"/>
      <c r="O30" s="125"/>
      <c r="P30" s="126"/>
      <c r="Q30" s="124"/>
      <c r="R30" s="125"/>
      <c r="S30" s="126"/>
      <c r="T30" s="124"/>
      <c r="U30" s="125"/>
      <c r="V30" s="126"/>
      <c r="W30" s="124"/>
      <c r="X30" s="125"/>
      <c r="Y30" s="126"/>
      <c r="Z30" s="124"/>
      <c r="AA30" s="125"/>
      <c r="AB30" s="126"/>
      <c r="AC30" s="124"/>
      <c r="AD30" s="125"/>
      <c r="AE30" s="126"/>
      <c r="AF30" s="124"/>
      <c r="AG30" s="125"/>
      <c r="AH30" s="126"/>
      <c r="AI30" s="124"/>
      <c r="AJ30" s="125"/>
      <c r="AK30" s="126"/>
      <c r="AL30" s="124"/>
      <c r="AM30" s="125"/>
      <c r="AN30" s="126"/>
      <c r="AO30" s="124"/>
      <c r="AP30" s="125"/>
      <c r="AQ30" s="126"/>
      <c r="AR30" s="124"/>
      <c r="AS30" s="125"/>
      <c r="AT30" s="126"/>
      <c r="AU30" s="124"/>
      <c r="AV30" s="125"/>
      <c r="AW30" s="126"/>
      <c r="AX30" s="124"/>
      <c r="AY30" s="125"/>
      <c r="AZ30" s="126"/>
      <c r="BA30" s="124"/>
      <c r="BB30" s="125"/>
      <c r="BC30" s="126"/>
      <c r="BD30" s="124"/>
      <c r="BE30" s="125"/>
      <c r="BF30" s="126"/>
      <c r="BG30" s="124"/>
      <c r="BH30" s="125"/>
      <c r="BI30" s="126"/>
      <c r="BJ30" s="124"/>
      <c r="BK30" s="125"/>
      <c r="BL30" s="126"/>
      <c r="BM30" s="124"/>
      <c r="BN30" s="125"/>
      <c r="BO30" s="126"/>
      <c r="BP30" s="124"/>
      <c r="BQ30" s="125"/>
      <c r="BR30" s="126"/>
      <c r="BS30" s="124"/>
      <c r="BT30" s="125"/>
      <c r="BU30" s="126"/>
      <c r="BV30" s="124"/>
      <c r="BW30" s="125"/>
      <c r="BX30" s="126"/>
      <c r="BY30" s="174">
        <f t="shared" si="4"/>
        <v>0</v>
      </c>
      <c r="BZ30" s="174" t="e">
        <f>SUM(#REF!,F30,O30,X30,AG30,AP30,AY30,BH30,BQ30)</f>
        <v>#REF!</v>
      </c>
      <c r="CA30" s="174" t="e">
        <f>SUM(#REF!,G30,P30,Y30,AH30,AQ30,AZ30,BI30,BR30)</f>
        <v>#REF!</v>
      </c>
      <c r="CB30" s="174">
        <f t="shared" si="0"/>
        <v>0</v>
      </c>
      <c r="CC30" s="174" t="e">
        <f>SUM(#REF!,I30,R30,AA30,AJ30,AS30,BB30,BK30,BT30)</f>
        <v>#REF!</v>
      </c>
      <c r="CD30" s="174" t="e">
        <f>SUM(#REF!,J30,S30,AB30,AK30,AT30,BC30,BL30,BU30)</f>
        <v>#REF!</v>
      </c>
      <c r="CE30" s="174">
        <f t="shared" si="1"/>
        <v>0</v>
      </c>
      <c r="CF30" s="174">
        <f t="shared" si="5"/>
        <v>0</v>
      </c>
      <c r="CG30" s="174">
        <f t="shared" si="5"/>
        <v>0</v>
      </c>
    </row>
    <row r="31" spans="3:85" ht="16.2" thickBot="1" x14ac:dyDescent="0.35">
      <c r="C31" s="107" t="str">
        <f t="shared" si="3"/>
        <v>Application Architect</v>
      </c>
      <c r="D31" s="17" t="s">
        <v>116</v>
      </c>
      <c r="E31" s="150"/>
      <c r="F31" s="151"/>
      <c r="G31" s="152"/>
      <c r="H31" s="150"/>
      <c r="I31" s="151"/>
      <c r="J31" s="152"/>
      <c r="K31" s="150"/>
      <c r="L31" s="151"/>
      <c r="M31" s="152"/>
      <c r="N31" s="150"/>
      <c r="O31" s="151"/>
      <c r="P31" s="152"/>
      <c r="Q31" s="150"/>
      <c r="R31" s="151"/>
      <c r="S31" s="152"/>
      <c r="T31" s="150"/>
      <c r="U31" s="151"/>
      <c r="V31" s="152"/>
      <c r="W31" s="150"/>
      <c r="X31" s="151"/>
      <c r="Y31" s="152"/>
      <c r="Z31" s="150"/>
      <c r="AA31" s="151"/>
      <c r="AB31" s="152"/>
      <c r="AC31" s="150"/>
      <c r="AD31" s="151"/>
      <c r="AE31" s="152"/>
      <c r="AF31" s="150"/>
      <c r="AG31" s="151"/>
      <c r="AH31" s="152"/>
      <c r="AI31" s="150"/>
      <c r="AJ31" s="151"/>
      <c r="AK31" s="152"/>
      <c r="AL31" s="150"/>
      <c r="AM31" s="151"/>
      <c r="AN31" s="152"/>
      <c r="AO31" s="150"/>
      <c r="AP31" s="151"/>
      <c r="AQ31" s="152"/>
      <c r="AR31" s="150"/>
      <c r="AS31" s="151"/>
      <c r="AT31" s="152"/>
      <c r="AU31" s="150"/>
      <c r="AV31" s="151"/>
      <c r="AW31" s="152"/>
      <c r="AX31" s="150"/>
      <c r="AY31" s="151"/>
      <c r="AZ31" s="152"/>
      <c r="BA31" s="150"/>
      <c r="BB31" s="151"/>
      <c r="BC31" s="152"/>
      <c r="BD31" s="150"/>
      <c r="BE31" s="151"/>
      <c r="BF31" s="152"/>
      <c r="BG31" s="150"/>
      <c r="BH31" s="151"/>
      <c r="BI31" s="152"/>
      <c r="BJ31" s="150"/>
      <c r="BK31" s="151"/>
      <c r="BL31" s="152"/>
      <c r="BM31" s="150"/>
      <c r="BN31" s="151"/>
      <c r="BO31" s="152"/>
      <c r="BP31" s="150"/>
      <c r="BQ31" s="151"/>
      <c r="BR31" s="152"/>
      <c r="BS31" s="150"/>
      <c r="BT31" s="151"/>
      <c r="BU31" s="152"/>
      <c r="BV31" s="150"/>
      <c r="BW31" s="151"/>
      <c r="BX31" s="152"/>
      <c r="BY31" s="175">
        <f t="shared" si="4"/>
        <v>0</v>
      </c>
      <c r="BZ31" s="175" t="e">
        <f>SUM(#REF!,F31,O31,X31,AG31,AP31,AY31,BH31,BQ31)</f>
        <v>#REF!</v>
      </c>
      <c r="CA31" s="175" t="e">
        <f>SUM(#REF!,G31,P31,Y31,AH31,AQ31,AZ31,BI31,BR31)</f>
        <v>#REF!</v>
      </c>
      <c r="CB31" s="175">
        <f t="shared" si="0"/>
        <v>0</v>
      </c>
      <c r="CC31" s="175" t="e">
        <f>SUM(#REF!,I31,R31,AA31,AJ31,AS31,BB31,BK31,BT31)</f>
        <v>#REF!</v>
      </c>
      <c r="CD31" s="175" t="e">
        <f>SUM(#REF!,J31,S31,AB31,AK31,AT31,BC31,BL31,BU31)</f>
        <v>#REF!</v>
      </c>
      <c r="CE31" s="175">
        <f t="shared" si="1"/>
        <v>0</v>
      </c>
      <c r="CF31" s="175">
        <f t="shared" si="5"/>
        <v>0</v>
      </c>
      <c r="CG31" s="175">
        <f t="shared" si="5"/>
        <v>0</v>
      </c>
    </row>
    <row r="32" spans="3:85" x14ac:dyDescent="0.3">
      <c r="C32" s="14" t="str">
        <f>'Long Term Rates'!C14</f>
        <v>Change Management Consultant</v>
      </c>
      <c r="D32" s="15" t="s">
        <v>174</v>
      </c>
      <c r="E32" s="124"/>
      <c r="F32" s="125"/>
      <c r="G32" s="126"/>
      <c r="H32" s="124"/>
      <c r="I32" s="125"/>
      <c r="J32" s="126"/>
      <c r="K32" s="124"/>
      <c r="L32" s="125"/>
      <c r="M32" s="126"/>
      <c r="N32" s="124"/>
      <c r="O32" s="125"/>
      <c r="P32" s="126"/>
      <c r="Q32" s="124"/>
      <c r="R32" s="125"/>
      <c r="S32" s="126"/>
      <c r="T32" s="124"/>
      <c r="U32" s="125"/>
      <c r="V32" s="126"/>
      <c r="W32" s="124"/>
      <c r="X32" s="125"/>
      <c r="Y32" s="126"/>
      <c r="Z32" s="124"/>
      <c r="AA32" s="125"/>
      <c r="AB32" s="126"/>
      <c r="AC32" s="124"/>
      <c r="AD32" s="125"/>
      <c r="AE32" s="126"/>
      <c r="AF32" s="124"/>
      <c r="AG32" s="125"/>
      <c r="AH32" s="126"/>
      <c r="AI32" s="124"/>
      <c r="AJ32" s="125"/>
      <c r="AK32" s="126"/>
      <c r="AL32" s="124"/>
      <c r="AM32" s="125"/>
      <c r="AN32" s="126"/>
      <c r="AO32" s="124"/>
      <c r="AP32" s="125"/>
      <c r="AQ32" s="126"/>
      <c r="AR32" s="124"/>
      <c r="AS32" s="125"/>
      <c r="AT32" s="126"/>
      <c r="AU32" s="124"/>
      <c r="AV32" s="125"/>
      <c r="AW32" s="126"/>
      <c r="AX32" s="124"/>
      <c r="AY32" s="125"/>
      <c r="AZ32" s="126"/>
      <c r="BA32" s="124"/>
      <c r="BB32" s="125"/>
      <c r="BC32" s="126"/>
      <c r="BD32" s="124"/>
      <c r="BE32" s="125"/>
      <c r="BF32" s="126"/>
      <c r="BG32" s="124"/>
      <c r="BH32" s="125"/>
      <c r="BI32" s="126"/>
      <c r="BJ32" s="124"/>
      <c r="BK32" s="125"/>
      <c r="BL32" s="126"/>
      <c r="BM32" s="124"/>
      <c r="BN32" s="125"/>
      <c r="BO32" s="126"/>
      <c r="BP32" s="124"/>
      <c r="BQ32" s="125"/>
      <c r="BR32" s="126"/>
      <c r="BS32" s="124"/>
      <c r="BT32" s="125"/>
      <c r="BU32" s="126"/>
      <c r="BV32" s="124"/>
      <c r="BW32" s="125"/>
      <c r="BX32" s="126"/>
      <c r="BY32" s="176">
        <f t="shared" si="4"/>
        <v>0</v>
      </c>
      <c r="BZ32" s="176" t="e">
        <f>SUM(#REF!,F32,O32,X32,AG32,AP32,AY32,BH32,BQ32)</f>
        <v>#REF!</v>
      </c>
      <c r="CA32" s="176" t="e">
        <f>SUM(#REF!,G32,P32,Y32,AH32,AQ32,AZ32,BI32,BR32)</f>
        <v>#REF!</v>
      </c>
      <c r="CB32" s="176">
        <f t="shared" si="0"/>
        <v>0</v>
      </c>
      <c r="CC32" s="176" t="e">
        <f>SUM(#REF!,I32,R32,AA32,AJ32,AS32,BB32,BK32,BT32)</f>
        <v>#REF!</v>
      </c>
      <c r="CD32" s="176" t="e">
        <f>SUM(#REF!,J32,S32,AB32,AK32,AT32,BC32,BL32,BU32)</f>
        <v>#REF!</v>
      </c>
      <c r="CE32" s="176">
        <f t="shared" si="1"/>
        <v>0</v>
      </c>
      <c r="CF32" s="176">
        <f t="shared" si="5"/>
        <v>0</v>
      </c>
      <c r="CG32" s="176">
        <f t="shared" si="5"/>
        <v>0</v>
      </c>
    </row>
    <row r="33" spans="3:85" x14ac:dyDescent="0.3">
      <c r="C33" s="42" t="str">
        <f t="shared" si="3"/>
        <v>Change Management Consultant</v>
      </c>
      <c r="D33" s="11" t="s">
        <v>175</v>
      </c>
      <c r="E33" s="124"/>
      <c r="F33" s="125"/>
      <c r="G33" s="126"/>
      <c r="H33" s="124"/>
      <c r="I33" s="125"/>
      <c r="J33" s="126"/>
      <c r="K33" s="124"/>
      <c r="L33" s="125"/>
      <c r="M33" s="126"/>
      <c r="N33" s="124"/>
      <c r="O33" s="125"/>
      <c r="P33" s="126"/>
      <c r="Q33" s="124"/>
      <c r="R33" s="125"/>
      <c r="S33" s="126"/>
      <c r="T33" s="124"/>
      <c r="U33" s="125"/>
      <c r="V33" s="126"/>
      <c r="W33" s="124"/>
      <c r="X33" s="125"/>
      <c r="Y33" s="126"/>
      <c r="Z33" s="124"/>
      <c r="AA33" s="125"/>
      <c r="AB33" s="126"/>
      <c r="AC33" s="124"/>
      <c r="AD33" s="125"/>
      <c r="AE33" s="126"/>
      <c r="AF33" s="124"/>
      <c r="AG33" s="125"/>
      <c r="AH33" s="126"/>
      <c r="AI33" s="124"/>
      <c r="AJ33" s="125"/>
      <c r="AK33" s="126"/>
      <c r="AL33" s="124"/>
      <c r="AM33" s="125"/>
      <c r="AN33" s="126"/>
      <c r="AO33" s="124"/>
      <c r="AP33" s="125"/>
      <c r="AQ33" s="126"/>
      <c r="AR33" s="124"/>
      <c r="AS33" s="125"/>
      <c r="AT33" s="126"/>
      <c r="AU33" s="124"/>
      <c r="AV33" s="125"/>
      <c r="AW33" s="126"/>
      <c r="AX33" s="124"/>
      <c r="AY33" s="125"/>
      <c r="AZ33" s="126"/>
      <c r="BA33" s="124"/>
      <c r="BB33" s="125"/>
      <c r="BC33" s="126"/>
      <c r="BD33" s="124"/>
      <c r="BE33" s="125"/>
      <c r="BF33" s="126"/>
      <c r="BG33" s="124"/>
      <c r="BH33" s="125"/>
      <c r="BI33" s="126"/>
      <c r="BJ33" s="124"/>
      <c r="BK33" s="125"/>
      <c r="BL33" s="126"/>
      <c r="BM33" s="124"/>
      <c r="BN33" s="125"/>
      <c r="BO33" s="126"/>
      <c r="BP33" s="124"/>
      <c r="BQ33" s="125"/>
      <c r="BR33" s="126"/>
      <c r="BS33" s="124"/>
      <c r="BT33" s="125"/>
      <c r="BU33" s="126"/>
      <c r="BV33" s="124"/>
      <c r="BW33" s="125"/>
      <c r="BX33" s="126"/>
      <c r="BY33" s="174">
        <f t="shared" si="4"/>
        <v>0</v>
      </c>
      <c r="BZ33" s="174" t="e">
        <f>SUM(#REF!,F33,O33,X33,AG33,AP33,AY33,BH33,BQ33)</f>
        <v>#REF!</v>
      </c>
      <c r="CA33" s="174" t="e">
        <f>SUM(#REF!,G33,P33,Y33,AH33,AQ33,AZ33,BI33,BR33)</f>
        <v>#REF!</v>
      </c>
      <c r="CB33" s="174">
        <f t="shared" si="0"/>
        <v>0</v>
      </c>
      <c r="CC33" s="174" t="e">
        <f>SUM(#REF!,I33,R33,AA33,AJ33,AS33,BB33,BK33,BT33)</f>
        <v>#REF!</v>
      </c>
      <c r="CD33" s="174" t="e">
        <f>SUM(#REF!,J33,S33,AB33,AK33,AT33,BC33,BL33,BU33)</f>
        <v>#REF!</v>
      </c>
      <c r="CE33" s="174">
        <f t="shared" si="1"/>
        <v>0</v>
      </c>
      <c r="CF33" s="174">
        <f t="shared" si="5"/>
        <v>0</v>
      </c>
      <c r="CG33" s="174">
        <f t="shared" si="5"/>
        <v>0</v>
      </c>
    </row>
    <row r="34" spans="3:85" x14ac:dyDescent="0.3">
      <c r="C34" s="42" t="str">
        <f t="shared" si="3"/>
        <v>Change Management Consultant</v>
      </c>
      <c r="D34" s="11" t="s">
        <v>176</v>
      </c>
      <c r="E34" s="124"/>
      <c r="F34" s="125"/>
      <c r="G34" s="126"/>
      <c r="H34" s="124"/>
      <c r="I34" s="125"/>
      <c r="J34" s="126"/>
      <c r="K34" s="124"/>
      <c r="L34" s="125"/>
      <c r="M34" s="126"/>
      <c r="N34" s="124"/>
      <c r="O34" s="125"/>
      <c r="P34" s="126"/>
      <c r="Q34" s="124"/>
      <c r="R34" s="125"/>
      <c r="S34" s="126"/>
      <c r="T34" s="124"/>
      <c r="U34" s="125"/>
      <c r="V34" s="126"/>
      <c r="W34" s="124"/>
      <c r="X34" s="125"/>
      <c r="Y34" s="126"/>
      <c r="Z34" s="124"/>
      <c r="AA34" s="125"/>
      <c r="AB34" s="126"/>
      <c r="AC34" s="124"/>
      <c r="AD34" s="125"/>
      <c r="AE34" s="126"/>
      <c r="AF34" s="124"/>
      <c r="AG34" s="125"/>
      <c r="AH34" s="126"/>
      <c r="AI34" s="124"/>
      <c r="AJ34" s="125"/>
      <c r="AK34" s="126"/>
      <c r="AL34" s="124"/>
      <c r="AM34" s="125"/>
      <c r="AN34" s="126"/>
      <c r="AO34" s="124"/>
      <c r="AP34" s="125"/>
      <c r="AQ34" s="126"/>
      <c r="AR34" s="124"/>
      <c r="AS34" s="125"/>
      <c r="AT34" s="126"/>
      <c r="AU34" s="124"/>
      <c r="AV34" s="125"/>
      <c r="AW34" s="126"/>
      <c r="AX34" s="124"/>
      <c r="AY34" s="125"/>
      <c r="AZ34" s="126"/>
      <c r="BA34" s="124"/>
      <c r="BB34" s="125"/>
      <c r="BC34" s="126"/>
      <c r="BD34" s="124"/>
      <c r="BE34" s="125"/>
      <c r="BF34" s="126"/>
      <c r="BG34" s="124"/>
      <c r="BH34" s="125"/>
      <c r="BI34" s="126"/>
      <c r="BJ34" s="124"/>
      <c r="BK34" s="125"/>
      <c r="BL34" s="126"/>
      <c r="BM34" s="124"/>
      <c r="BN34" s="125"/>
      <c r="BO34" s="126"/>
      <c r="BP34" s="124"/>
      <c r="BQ34" s="125"/>
      <c r="BR34" s="126"/>
      <c r="BS34" s="124"/>
      <c r="BT34" s="125"/>
      <c r="BU34" s="126"/>
      <c r="BV34" s="124"/>
      <c r="BW34" s="125"/>
      <c r="BX34" s="126"/>
      <c r="BY34" s="174">
        <f t="shared" si="4"/>
        <v>0</v>
      </c>
      <c r="BZ34" s="174" t="e">
        <f>SUM(#REF!,F34,O34,X34,AG34,AP34,AY34,BH34,BQ34)</f>
        <v>#REF!</v>
      </c>
      <c r="CA34" s="174" t="e">
        <f>SUM(#REF!,G34,P34,Y34,AH34,AQ34,AZ34,BI34,BR34)</f>
        <v>#REF!</v>
      </c>
      <c r="CB34" s="174">
        <f t="shared" si="0"/>
        <v>0</v>
      </c>
      <c r="CC34" s="174" t="e">
        <f>SUM(#REF!,I34,R34,AA34,AJ34,AS34,BB34,BK34,BT34)</f>
        <v>#REF!</v>
      </c>
      <c r="CD34" s="174" t="e">
        <f>SUM(#REF!,J34,S34,AB34,AK34,AT34,BC34,BL34,BU34)</f>
        <v>#REF!</v>
      </c>
      <c r="CE34" s="174">
        <f t="shared" si="1"/>
        <v>0</v>
      </c>
      <c r="CF34" s="174">
        <f t="shared" si="5"/>
        <v>0</v>
      </c>
      <c r="CG34" s="174">
        <f t="shared" si="5"/>
        <v>0</v>
      </c>
    </row>
    <row r="35" spans="3:85" x14ac:dyDescent="0.3">
      <c r="C35" s="42" t="str">
        <f t="shared" si="3"/>
        <v>Change Management Consultant</v>
      </c>
      <c r="D35" s="11" t="s">
        <v>115</v>
      </c>
      <c r="E35" s="124"/>
      <c r="F35" s="125"/>
      <c r="G35" s="126"/>
      <c r="H35" s="124"/>
      <c r="I35" s="125"/>
      <c r="J35" s="126"/>
      <c r="K35" s="124"/>
      <c r="L35" s="125"/>
      <c r="M35" s="126"/>
      <c r="N35" s="124"/>
      <c r="O35" s="125"/>
      <c r="P35" s="126"/>
      <c r="Q35" s="124"/>
      <c r="R35" s="125"/>
      <c r="S35" s="126"/>
      <c r="T35" s="124"/>
      <c r="U35" s="125"/>
      <c r="V35" s="126"/>
      <c r="W35" s="124"/>
      <c r="X35" s="125"/>
      <c r="Y35" s="126"/>
      <c r="Z35" s="124"/>
      <c r="AA35" s="125"/>
      <c r="AB35" s="126"/>
      <c r="AC35" s="124"/>
      <c r="AD35" s="125"/>
      <c r="AE35" s="126"/>
      <c r="AF35" s="124"/>
      <c r="AG35" s="125"/>
      <c r="AH35" s="126"/>
      <c r="AI35" s="124"/>
      <c r="AJ35" s="125"/>
      <c r="AK35" s="126"/>
      <c r="AL35" s="124"/>
      <c r="AM35" s="125"/>
      <c r="AN35" s="126"/>
      <c r="AO35" s="124"/>
      <c r="AP35" s="125"/>
      <c r="AQ35" s="126"/>
      <c r="AR35" s="124"/>
      <c r="AS35" s="125"/>
      <c r="AT35" s="126"/>
      <c r="AU35" s="124"/>
      <c r="AV35" s="125"/>
      <c r="AW35" s="126"/>
      <c r="AX35" s="124"/>
      <c r="AY35" s="125"/>
      <c r="AZ35" s="126"/>
      <c r="BA35" s="124"/>
      <c r="BB35" s="125"/>
      <c r="BC35" s="126"/>
      <c r="BD35" s="124"/>
      <c r="BE35" s="125"/>
      <c r="BF35" s="126"/>
      <c r="BG35" s="124"/>
      <c r="BH35" s="125"/>
      <c r="BI35" s="126"/>
      <c r="BJ35" s="124"/>
      <c r="BK35" s="125"/>
      <c r="BL35" s="126"/>
      <c r="BM35" s="124"/>
      <c r="BN35" s="125"/>
      <c r="BO35" s="126"/>
      <c r="BP35" s="124"/>
      <c r="BQ35" s="125"/>
      <c r="BR35" s="126"/>
      <c r="BS35" s="124"/>
      <c r="BT35" s="125"/>
      <c r="BU35" s="126"/>
      <c r="BV35" s="124"/>
      <c r="BW35" s="125"/>
      <c r="BX35" s="126"/>
      <c r="BY35" s="174">
        <f t="shared" si="4"/>
        <v>0</v>
      </c>
      <c r="BZ35" s="174" t="e">
        <f>SUM(#REF!,F35,O35,X35,AG35,AP35,AY35,BH35,BQ35)</f>
        <v>#REF!</v>
      </c>
      <c r="CA35" s="174" t="e">
        <f>SUM(#REF!,G35,P35,Y35,AH35,AQ35,AZ35,BI35,BR35)</f>
        <v>#REF!</v>
      </c>
      <c r="CB35" s="174">
        <f t="shared" si="0"/>
        <v>0</v>
      </c>
      <c r="CC35" s="174" t="e">
        <f>SUM(#REF!,I35,R35,AA35,AJ35,AS35,BB35,BK35,BT35)</f>
        <v>#REF!</v>
      </c>
      <c r="CD35" s="174" t="e">
        <f>SUM(#REF!,J35,S35,AB35,AK35,AT35,BC35,BL35,BU35)</f>
        <v>#REF!</v>
      </c>
      <c r="CE35" s="174">
        <f t="shared" si="1"/>
        <v>0</v>
      </c>
      <c r="CF35" s="174">
        <f t="shared" si="5"/>
        <v>0</v>
      </c>
      <c r="CG35" s="174">
        <f t="shared" si="5"/>
        <v>0</v>
      </c>
    </row>
    <row r="36" spans="3:85" x14ac:dyDescent="0.3">
      <c r="C36" s="42" t="str">
        <f t="shared" si="3"/>
        <v>Change Management Consultant</v>
      </c>
      <c r="D36" s="11" t="s">
        <v>117</v>
      </c>
      <c r="E36" s="124"/>
      <c r="F36" s="125"/>
      <c r="G36" s="126"/>
      <c r="H36" s="124"/>
      <c r="I36" s="125"/>
      <c r="J36" s="126"/>
      <c r="K36" s="124"/>
      <c r="L36" s="125"/>
      <c r="M36" s="126"/>
      <c r="N36" s="124"/>
      <c r="O36" s="125"/>
      <c r="P36" s="126"/>
      <c r="Q36" s="124"/>
      <c r="R36" s="125"/>
      <c r="S36" s="126"/>
      <c r="T36" s="124"/>
      <c r="U36" s="125"/>
      <c r="V36" s="126"/>
      <c r="W36" s="124"/>
      <c r="X36" s="125"/>
      <c r="Y36" s="126"/>
      <c r="Z36" s="124"/>
      <c r="AA36" s="125"/>
      <c r="AB36" s="126"/>
      <c r="AC36" s="124"/>
      <c r="AD36" s="125"/>
      <c r="AE36" s="126"/>
      <c r="AF36" s="124"/>
      <c r="AG36" s="125"/>
      <c r="AH36" s="126"/>
      <c r="AI36" s="124"/>
      <c r="AJ36" s="125"/>
      <c r="AK36" s="126"/>
      <c r="AL36" s="124"/>
      <c r="AM36" s="125"/>
      <c r="AN36" s="126"/>
      <c r="AO36" s="124"/>
      <c r="AP36" s="125"/>
      <c r="AQ36" s="126"/>
      <c r="AR36" s="124"/>
      <c r="AS36" s="125"/>
      <c r="AT36" s="126"/>
      <c r="AU36" s="124"/>
      <c r="AV36" s="125"/>
      <c r="AW36" s="126"/>
      <c r="AX36" s="124"/>
      <c r="AY36" s="125"/>
      <c r="AZ36" s="126"/>
      <c r="BA36" s="124"/>
      <c r="BB36" s="125"/>
      <c r="BC36" s="126"/>
      <c r="BD36" s="124"/>
      <c r="BE36" s="125"/>
      <c r="BF36" s="126"/>
      <c r="BG36" s="124"/>
      <c r="BH36" s="125"/>
      <c r="BI36" s="126"/>
      <c r="BJ36" s="124"/>
      <c r="BK36" s="125"/>
      <c r="BL36" s="126"/>
      <c r="BM36" s="124"/>
      <c r="BN36" s="125"/>
      <c r="BO36" s="126"/>
      <c r="BP36" s="124"/>
      <c r="BQ36" s="125"/>
      <c r="BR36" s="126"/>
      <c r="BS36" s="124"/>
      <c r="BT36" s="125"/>
      <c r="BU36" s="126"/>
      <c r="BV36" s="124"/>
      <c r="BW36" s="125"/>
      <c r="BX36" s="126"/>
      <c r="BY36" s="174">
        <f t="shared" si="4"/>
        <v>0</v>
      </c>
      <c r="BZ36" s="174" t="e">
        <f>SUM(#REF!,F36,O36,X36,AG36,AP36,AY36,BH36,BQ36)</f>
        <v>#REF!</v>
      </c>
      <c r="CA36" s="174" t="e">
        <f>SUM(#REF!,G36,P36,Y36,AH36,AQ36,AZ36,BI36,BR36)</f>
        <v>#REF!</v>
      </c>
      <c r="CB36" s="174">
        <f t="shared" si="0"/>
        <v>0</v>
      </c>
      <c r="CC36" s="174" t="e">
        <f>SUM(#REF!,I36,R36,AA36,AJ36,AS36,BB36,BK36,BT36)</f>
        <v>#REF!</v>
      </c>
      <c r="CD36" s="174" t="e">
        <f>SUM(#REF!,J36,S36,AB36,AK36,AT36,BC36,BL36,BU36)</f>
        <v>#REF!</v>
      </c>
      <c r="CE36" s="174">
        <f t="shared" si="1"/>
        <v>0</v>
      </c>
      <c r="CF36" s="174">
        <f t="shared" si="5"/>
        <v>0</v>
      </c>
      <c r="CG36" s="174">
        <f t="shared" si="5"/>
        <v>0</v>
      </c>
    </row>
    <row r="37" spans="3:85" x14ac:dyDescent="0.3">
      <c r="C37" s="42" t="str">
        <f t="shared" si="3"/>
        <v>Change Management Consultant</v>
      </c>
      <c r="D37" s="11" t="s">
        <v>177</v>
      </c>
      <c r="E37" s="124"/>
      <c r="F37" s="125"/>
      <c r="G37" s="126"/>
      <c r="H37" s="124"/>
      <c r="I37" s="125"/>
      <c r="J37" s="126"/>
      <c r="K37" s="124"/>
      <c r="L37" s="125"/>
      <c r="M37" s="126"/>
      <c r="N37" s="124"/>
      <c r="O37" s="125"/>
      <c r="P37" s="126"/>
      <c r="Q37" s="124"/>
      <c r="R37" s="125"/>
      <c r="S37" s="126"/>
      <c r="T37" s="124"/>
      <c r="U37" s="125"/>
      <c r="V37" s="126"/>
      <c r="W37" s="124"/>
      <c r="X37" s="125"/>
      <c r="Y37" s="126"/>
      <c r="Z37" s="124"/>
      <c r="AA37" s="125"/>
      <c r="AB37" s="126"/>
      <c r="AC37" s="124"/>
      <c r="AD37" s="125"/>
      <c r="AE37" s="126"/>
      <c r="AF37" s="124"/>
      <c r="AG37" s="125"/>
      <c r="AH37" s="126"/>
      <c r="AI37" s="124"/>
      <c r="AJ37" s="125"/>
      <c r="AK37" s="126"/>
      <c r="AL37" s="124"/>
      <c r="AM37" s="125"/>
      <c r="AN37" s="126"/>
      <c r="AO37" s="124"/>
      <c r="AP37" s="125"/>
      <c r="AQ37" s="126"/>
      <c r="AR37" s="124"/>
      <c r="AS37" s="125"/>
      <c r="AT37" s="126"/>
      <c r="AU37" s="124"/>
      <c r="AV37" s="125"/>
      <c r="AW37" s="126"/>
      <c r="AX37" s="124"/>
      <c r="AY37" s="125"/>
      <c r="AZ37" s="126"/>
      <c r="BA37" s="124"/>
      <c r="BB37" s="125"/>
      <c r="BC37" s="126"/>
      <c r="BD37" s="124"/>
      <c r="BE37" s="125"/>
      <c r="BF37" s="126"/>
      <c r="BG37" s="124"/>
      <c r="BH37" s="125"/>
      <c r="BI37" s="126"/>
      <c r="BJ37" s="124"/>
      <c r="BK37" s="125"/>
      <c r="BL37" s="126"/>
      <c r="BM37" s="124"/>
      <c r="BN37" s="125"/>
      <c r="BO37" s="126"/>
      <c r="BP37" s="124"/>
      <c r="BQ37" s="125"/>
      <c r="BR37" s="126"/>
      <c r="BS37" s="124"/>
      <c r="BT37" s="125"/>
      <c r="BU37" s="126"/>
      <c r="BV37" s="124"/>
      <c r="BW37" s="125"/>
      <c r="BX37" s="126"/>
      <c r="BY37" s="174">
        <f t="shared" si="4"/>
        <v>0</v>
      </c>
      <c r="BZ37" s="174" t="e">
        <f>SUM(#REF!,F37,O37,X37,AG37,AP37,AY37,BH37,BQ37)</f>
        <v>#REF!</v>
      </c>
      <c r="CA37" s="174" t="e">
        <f>SUM(#REF!,G37,P37,Y37,AH37,AQ37,AZ37,BI37,BR37)</f>
        <v>#REF!</v>
      </c>
      <c r="CB37" s="174">
        <f t="shared" si="0"/>
        <v>0</v>
      </c>
      <c r="CC37" s="174" t="e">
        <f>SUM(#REF!,I37,R37,AA37,AJ37,AS37,BB37,BK37,BT37)</f>
        <v>#REF!</v>
      </c>
      <c r="CD37" s="174" t="e">
        <f>SUM(#REF!,J37,S37,AB37,AK37,AT37,BC37,BL37,BU37)</f>
        <v>#REF!</v>
      </c>
      <c r="CE37" s="174">
        <f t="shared" si="1"/>
        <v>0</v>
      </c>
      <c r="CF37" s="174">
        <f t="shared" si="5"/>
        <v>0</v>
      </c>
      <c r="CG37" s="174">
        <f t="shared" si="5"/>
        <v>0</v>
      </c>
    </row>
    <row r="38" spans="3:85" ht="16.2" thickBot="1" x14ac:dyDescent="0.35">
      <c r="C38" s="107" t="str">
        <f t="shared" si="3"/>
        <v>Change Management Consultant</v>
      </c>
      <c r="D38" s="17" t="s">
        <v>116</v>
      </c>
      <c r="E38" s="150"/>
      <c r="F38" s="151"/>
      <c r="G38" s="152"/>
      <c r="H38" s="150"/>
      <c r="I38" s="151"/>
      <c r="J38" s="152"/>
      <c r="K38" s="150"/>
      <c r="L38" s="151"/>
      <c r="M38" s="152"/>
      <c r="N38" s="150"/>
      <c r="O38" s="151"/>
      <c r="P38" s="152"/>
      <c r="Q38" s="150"/>
      <c r="R38" s="151"/>
      <c r="S38" s="152"/>
      <c r="T38" s="150"/>
      <c r="U38" s="151"/>
      <c r="V38" s="152"/>
      <c r="W38" s="150"/>
      <c r="X38" s="151"/>
      <c r="Y38" s="152"/>
      <c r="Z38" s="150"/>
      <c r="AA38" s="151"/>
      <c r="AB38" s="152"/>
      <c r="AC38" s="150"/>
      <c r="AD38" s="151"/>
      <c r="AE38" s="152"/>
      <c r="AF38" s="150"/>
      <c r="AG38" s="151"/>
      <c r="AH38" s="152"/>
      <c r="AI38" s="150"/>
      <c r="AJ38" s="151"/>
      <c r="AK38" s="152"/>
      <c r="AL38" s="150"/>
      <c r="AM38" s="151"/>
      <c r="AN38" s="152"/>
      <c r="AO38" s="150"/>
      <c r="AP38" s="151"/>
      <c r="AQ38" s="152"/>
      <c r="AR38" s="150"/>
      <c r="AS38" s="151"/>
      <c r="AT38" s="152"/>
      <c r="AU38" s="150"/>
      <c r="AV38" s="151"/>
      <c r="AW38" s="152"/>
      <c r="AX38" s="150"/>
      <c r="AY38" s="151"/>
      <c r="AZ38" s="152"/>
      <c r="BA38" s="150"/>
      <c r="BB38" s="151"/>
      <c r="BC38" s="152"/>
      <c r="BD38" s="150"/>
      <c r="BE38" s="151"/>
      <c r="BF38" s="152"/>
      <c r="BG38" s="150"/>
      <c r="BH38" s="151"/>
      <c r="BI38" s="152"/>
      <c r="BJ38" s="150"/>
      <c r="BK38" s="151"/>
      <c r="BL38" s="152"/>
      <c r="BM38" s="150"/>
      <c r="BN38" s="151"/>
      <c r="BO38" s="152"/>
      <c r="BP38" s="150"/>
      <c r="BQ38" s="151"/>
      <c r="BR38" s="152"/>
      <c r="BS38" s="150"/>
      <c r="BT38" s="151"/>
      <c r="BU38" s="152"/>
      <c r="BV38" s="150"/>
      <c r="BW38" s="151"/>
      <c r="BX38" s="152"/>
      <c r="BY38" s="175">
        <f t="shared" si="4"/>
        <v>0</v>
      </c>
      <c r="BZ38" s="175" t="e">
        <f>SUM(#REF!,F38,O38,X38,AG38,AP38,AY38,BH38,BQ38)</f>
        <v>#REF!</v>
      </c>
      <c r="CA38" s="175" t="e">
        <f>SUM(#REF!,G38,P38,Y38,AH38,AQ38,AZ38,BI38,BR38)</f>
        <v>#REF!</v>
      </c>
      <c r="CB38" s="175">
        <f t="shared" si="0"/>
        <v>0</v>
      </c>
      <c r="CC38" s="175" t="e">
        <f>SUM(#REF!,I38,R38,AA38,AJ38,AS38,BB38,BK38,BT38)</f>
        <v>#REF!</v>
      </c>
      <c r="CD38" s="175" t="e">
        <f>SUM(#REF!,J38,S38,AB38,AK38,AT38,BC38,BL38,BU38)</f>
        <v>#REF!</v>
      </c>
      <c r="CE38" s="175">
        <f t="shared" si="1"/>
        <v>0</v>
      </c>
      <c r="CF38" s="175">
        <f t="shared" si="5"/>
        <v>0</v>
      </c>
      <c r="CG38" s="175">
        <f t="shared" si="5"/>
        <v>0</v>
      </c>
    </row>
    <row r="39" spans="3:85" x14ac:dyDescent="0.3">
      <c r="C39" s="14" t="str">
        <f>'Long Term Rates'!C15</f>
        <v>Contract Manager</v>
      </c>
      <c r="D39" s="15" t="s">
        <v>174</v>
      </c>
      <c r="E39" s="124"/>
      <c r="F39" s="125"/>
      <c r="G39" s="126"/>
      <c r="H39" s="124"/>
      <c r="I39" s="125"/>
      <c r="J39" s="126"/>
      <c r="K39" s="124"/>
      <c r="L39" s="125"/>
      <c r="M39" s="126"/>
      <c r="N39" s="124"/>
      <c r="O39" s="125"/>
      <c r="P39" s="126"/>
      <c r="Q39" s="124"/>
      <c r="R39" s="125"/>
      <c r="S39" s="126"/>
      <c r="T39" s="124"/>
      <c r="U39" s="125"/>
      <c r="V39" s="126"/>
      <c r="W39" s="124"/>
      <c r="X39" s="125"/>
      <c r="Y39" s="126"/>
      <c r="Z39" s="124"/>
      <c r="AA39" s="125"/>
      <c r="AB39" s="126"/>
      <c r="AC39" s="124"/>
      <c r="AD39" s="125"/>
      <c r="AE39" s="126"/>
      <c r="AF39" s="124"/>
      <c r="AG39" s="125"/>
      <c r="AH39" s="126"/>
      <c r="AI39" s="124"/>
      <c r="AJ39" s="125"/>
      <c r="AK39" s="126"/>
      <c r="AL39" s="124"/>
      <c r="AM39" s="125"/>
      <c r="AN39" s="126"/>
      <c r="AO39" s="124"/>
      <c r="AP39" s="125"/>
      <c r="AQ39" s="126"/>
      <c r="AR39" s="124"/>
      <c r="AS39" s="125"/>
      <c r="AT39" s="126"/>
      <c r="AU39" s="124"/>
      <c r="AV39" s="125"/>
      <c r="AW39" s="126"/>
      <c r="AX39" s="124"/>
      <c r="AY39" s="125"/>
      <c r="AZ39" s="126"/>
      <c r="BA39" s="124"/>
      <c r="BB39" s="125"/>
      <c r="BC39" s="126"/>
      <c r="BD39" s="124"/>
      <c r="BE39" s="125"/>
      <c r="BF39" s="126"/>
      <c r="BG39" s="124"/>
      <c r="BH39" s="125"/>
      <c r="BI39" s="126"/>
      <c r="BJ39" s="124"/>
      <c r="BK39" s="125"/>
      <c r="BL39" s="126"/>
      <c r="BM39" s="124"/>
      <c r="BN39" s="125"/>
      <c r="BO39" s="126"/>
      <c r="BP39" s="124"/>
      <c r="BQ39" s="125"/>
      <c r="BR39" s="126"/>
      <c r="BS39" s="124"/>
      <c r="BT39" s="125"/>
      <c r="BU39" s="126"/>
      <c r="BV39" s="124"/>
      <c r="BW39" s="125"/>
      <c r="BX39" s="126"/>
      <c r="BY39" s="176">
        <f t="shared" si="4"/>
        <v>0</v>
      </c>
      <c r="BZ39" s="176" t="e">
        <f>SUM(#REF!,F39,O39,X39,AG39,AP39,AY39,BH39,BQ39)</f>
        <v>#REF!</v>
      </c>
      <c r="CA39" s="176" t="e">
        <f>SUM(#REF!,G39,P39,Y39,AH39,AQ39,AZ39,BI39,BR39)</f>
        <v>#REF!</v>
      </c>
      <c r="CB39" s="176">
        <f t="shared" si="0"/>
        <v>0</v>
      </c>
      <c r="CC39" s="176" t="e">
        <f>SUM(#REF!,I39,R39,AA39,AJ39,AS39,BB39,BK39,BT39)</f>
        <v>#REF!</v>
      </c>
      <c r="CD39" s="176" t="e">
        <f>SUM(#REF!,J39,S39,AB39,AK39,AT39,BC39,BL39,BU39)</f>
        <v>#REF!</v>
      </c>
      <c r="CE39" s="176">
        <f t="shared" si="1"/>
        <v>0</v>
      </c>
      <c r="CF39" s="176">
        <f t="shared" si="5"/>
        <v>0</v>
      </c>
      <c r="CG39" s="176">
        <f t="shared" si="5"/>
        <v>0</v>
      </c>
    </row>
    <row r="40" spans="3:85" x14ac:dyDescent="0.3">
      <c r="C40" s="13" t="str">
        <f t="shared" si="3"/>
        <v>Contract Manager</v>
      </c>
      <c r="D40" s="11" t="s">
        <v>175</v>
      </c>
      <c r="E40" s="124"/>
      <c r="F40" s="125"/>
      <c r="G40" s="126"/>
      <c r="H40" s="124"/>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26"/>
      <c r="AI40" s="124"/>
      <c r="AJ40" s="125"/>
      <c r="AK40" s="126"/>
      <c r="AL40" s="124"/>
      <c r="AM40" s="125"/>
      <c r="AN40" s="126"/>
      <c r="AO40" s="124"/>
      <c r="AP40" s="125"/>
      <c r="AQ40" s="126"/>
      <c r="AR40" s="124"/>
      <c r="AS40" s="125"/>
      <c r="AT40" s="126"/>
      <c r="AU40" s="124"/>
      <c r="AV40" s="125"/>
      <c r="AW40" s="126"/>
      <c r="AX40" s="124"/>
      <c r="AY40" s="125"/>
      <c r="AZ40" s="126"/>
      <c r="BA40" s="124"/>
      <c r="BB40" s="125"/>
      <c r="BC40" s="126"/>
      <c r="BD40" s="124"/>
      <c r="BE40" s="125"/>
      <c r="BF40" s="126"/>
      <c r="BG40" s="124"/>
      <c r="BH40" s="125"/>
      <c r="BI40" s="126"/>
      <c r="BJ40" s="124"/>
      <c r="BK40" s="125"/>
      <c r="BL40" s="126"/>
      <c r="BM40" s="124"/>
      <c r="BN40" s="125"/>
      <c r="BO40" s="126"/>
      <c r="BP40" s="124"/>
      <c r="BQ40" s="125"/>
      <c r="BR40" s="126"/>
      <c r="BS40" s="124"/>
      <c r="BT40" s="125"/>
      <c r="BU40" s="126"/>
      <c r="BV40" s="124"/>
      <c r="BW40" s="125"/>
      <c r="BX40" s="126"/>
      <c r="BY40" s="174">
        <f t="shared" si="4"/>
        <v>0</v>
      </c>
      <c r="BZ40" s="174" t="e">
        <f>SUM(#REF!,F40,O40,X40,AG40,AP40,AY40,BH40,BQ40)</f>
        <v>#REF!</v>
      </c>
      <c r="CA40" s="174" t="e">
        <f>SUM(#REF!,G40,P40,Y40,AH40,AQ40,AZ40,BI40,BR40)</f>
        <v>#REF!</v>
      </c>
      <c r="CB40" s="174">
        <f t="shared" si="0"/>
        <v>0</v>
      </c>
      <c r="CC40" s="174" t="e">
        <f>SUM(#REF!,I40,R40,AA40,AJ40,AS40,BB40,BK40,BT40)</f>
        <v>#REF!</v>
      </c>
      <c r="CD40" s="174" t="e">
        <f>SUM(#REF!,J40,S40,AB40,AK40,AT40,BC40,BL40,BU40)</f>
        <v>#REF!</v>
      </c>
      <c r="CE40" s="174">
        <f t="shared" si="1"/>
        <v>0</v>
      </c>
      <c r="CF40" s="174">
        <f t="shared" si="5"/>
        <v>0</v>
      </c>
      <c r="CG40" s="174">
        <f t="shared" si="5"/>
        <v>0</v>
      </c>
    </row>
    <row r="41" spans="3:85" x14ac:dyDescent="0.3">
      <c r="C41" s="13" t="str">
        <f t="shared" si="3"/>
        <v>Contract Manager</v>
      </c>
      <c r="D41" s="11" t="s">
        <v>176</v>
      </c>
      <c r="E41" s="124"/>
      <c r="F41" s="125"/>
      <c r="G41" s="126"/>
      <c r="H41" s="124"/>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26"/>
      <c r="AI41" s="124"/>
      <c r="AJ41" s="125"/>
      <c r="AK41" s="126"/>
      <c r="AL41" s="124"/>
      <c r="AM41" s="125"/>
      <c r="AN41" s="126"/>
      <c r="AO41" s="124"/>
      <c r="AP41" s="125"/>
      <c r="AQ41" s="126"/>
      <c r="AR41" s="124"/>
      <c r="AS41" s="125"/>
      <c r="AT41" s="126"/>
      <c r="AU41" s="124"/>
      <c r="AV41" s="125"/>
      <c r="AW41" s="126"/>
      <c r="AX41" s="124"/>
      <c r="AY41" s="125"/>
      <c r="AZ41" s="126"/>
      <c r="BA41" s="124"/>
      <c r="BB41" s="125"/>
      <c r="BC41" s="126"/>
      <c r="BD41" s="124"/>
      <c r="BE41" s="125"/>
      <c r="BF41" s="126"/>
      <c r="BG41" s="124"/>
      <c r="BH41" s="125"/>
      <c r="BI41" s="126"/>
      <c r="BJ41" s="124"/>
      <c r="BK41" s="125"/>
      <c r="BL41" s="126"/>
      <c r="BM41" s="124"/>
      <c r="BN41" s="125"/>
      <c r="BO41" s="126"/>
      <c r="BP41" s="124"/>
      <c r="BQ41" s="125"/>
      <c r="BR41" s="126"/>
      <c r="BS41" s="124"/>
      <c r="BT41" s="125"/>
      <c r="BU41" s="126"/>
      <c r="BV41" s="124"/>
      <c r="BW41" s="125"/>
      <c r="BX41" s="126"/>
      <c r="BY41" s="174">
        <f t="shared" si="4"/>
        <v>0</v>
      </c>
      <c r="BZ41" s="174" t="e">
        <f>SUM(#REF!,F41,O41,X41,AG41,AP41,AY41,BH41,BQ41)</f>
        <v>#REF!</v>
      </c>
      <c r="CA41" s="174" t="e">
        <f>SUM(#REF!,G41,P41,Y41,AH41,AQ41,AZ41,BI41,BR41)</f>
        <v>#REF!</v>
      </c>
      <c r="CB41" s="174">
        <f t="shared" si="0"/>
        <v>0</v>
      </c>
      <c r="CC41" s="174" t="e">
        <f>SUM(#REF!,I41,R41,AA41,AJ41,AS41,BB41,BK41,BT41)</f>
        <v>#REF!</v>
      </c>
      <c r="CD41" s="174" t="e">
        <f>SUM(#REF!,J41,S41,AB41,AK41,AT41,BC41,BL41,BU41)</f>
        <v>#REF!</v>
      </c>
      <c r="CE41" s="174">
        <f t="shared" si="1"/>
        <v>0</v>
      </c>
      <c r="CF41" s="174">
        <f t="shared" si="5"/>
        <v>0</v>
      </c>
      <c r="CG41" s="174">
        <f t="shared" si="5"/>
        <v>0</v>
      </c>
    </row>
    <row r="42" spans="3:85" x14ac:dyDescent="0.3">
      <c r="C42" s="13" t="str">
        <f t="shared" si="3"/>
        <v>Contract Manager</v>
      </c>
      <c r="D42" s="11" t="s">
        <v>115</v>
      </c>
      <c r="E42" s="124"/>
      <c r="F42" s="125"/>
      <c r="G42" s="126"/>
      <c r="H42" s="124"/>
      <c r="I42" s="125"/>
      <c r="J42" s="126"/>
      <c r="K42" s="124"/>
      <c r="L42" s="125"/>
      <c r="M42" s="126"/>
      <c r="N42" s="124"/>
      <c r="O42" s="125"/>
      <c r="P42" s="126"/>
      <c r="Q42" s="124"/>
      <c r="R42" s="125"/>
      <c r="S42" s="126"/>
      <c r="T42" s="124"/>
      <c r="U42" s="125"/>
      <c r="V42" s="126"/>
      <c r="W42" s="124"/>
      <c r="X42" s="125"/>
      <c r="Y42" s="126"/>
      <c r="Z42" s="124"/>
      <c r="AA42" s="125"/>
      <c r="AB42" s="126"/>
      <c r="AC42" s="124"/>
      <c r="AD42" s="125"/>
      <c r="AE42" s="126"/>
      <c r="AF42" s="124"/>
      <c r="AG42" s="125"/>
      <c r="AH42" s="126"/>
      <c r="AI42" s="124"/>
      <c r="AJ42" s="125"/>
      <c r="AK42" s="126"/>
      <c r="AL42" s="124"/>
      <c r="AM42" s="125"/>
      <c r="AN42" s="126"/>
      <c r="AO42" s="124"/>
      <c r="AP42" s="125"/>
      <c r="AQ42" s="126"/>
      <c r="AR42" s="124"/>
      <c r="AS42" s="125"/>
      <c r="AT42" s="126"/>
      <c r="AU42" s="124"/>
      <c r="AV42" s="125"/>
      <c r="AW42" s="126"/>
      <c r="AX42" s="124"/>
      <c r="AY42" s="125"/>
      <c r="AZ42" s="126"/>
      <c r="BA42" s="124"/>
      <c r="BB42" s="125"/>
      <c r="BC42" s="126"/>
      <c r="BD42" s="124"/>
      <c r="BE42" s="125"/>
      <c r="BF42" s="126"/>
      <c r="BG42" s="124"/>
      <c r="BH42" s="125"/>
      <c r="BI42" s="126"/>
      <c r="BJ42" s="124"/>
      <c r="BK42" s="125"/>
      <c r="BL42" s="126"/>
      <c r="BM42" s="124"/>
      <c r="BN42" s="125"/>
      <c r="BO42" s="126"/>
      <c r="BP42" s="124"/>
      <c r="BQ42" s="125"/>
      <c r="BR42" s="126"/>
      <c r="BS42" s="124"/>
      <c r="BT42" s="125"/>
      <c r="BU42" s="126"/>
      <c r="BV42" s="124"/>
      <c r="BW42" s="125"/>
      <c r="BX42" s="126"/>
      <c r="BY42" s="174">
        <f t="shared" si="4"/>
        <v>0</v>
      </c>
      <c r="BZ42" s="174" t="e">
        <f>SUM(#REF!,F42,O42,X42,AG42,AP42,AY42,BH42,BQ42)</f>
        <v>#REF!</v>
      </c>
      <c r="CA42" s="174" t="e">
        <f>SUM(#REF!,G42,P42,Y42,AH42,AQ42,AZ42,BI42,BR42)</f>
        <v>#REF!</v>
      </c>
      <c r="CB42" s="174">
        <f t="shared" si="0"/>
        <v>0</v>
      </c>
      <c r="CC42" s="174" t="e">
        <f>SUM(#REF!,I42,R42,AA42,AJ42,AS42,BB42,BK42,BT42)</f>
        <v>#REF!</v>
      </c>
      <c r="CD42" s="174" t="e">
        <f>SUM(#REF!,J42,S42,AB42,AK42,AT42,BC42,BL42,BU42)</f>
        <v>#REF!</v>
      </c>
      <c r="CE42" s="174">
        <f t="shared" si="1"/>
        <v>0</v>
      </c>
      <c r="CF42" s="174">
        <f t="shared" si="5"/>
        <v>0</v>
      </c>
      <c r="CG42" s="174">
        <f t="shared" si="5"/>
        <v>0</v>
      </c>
    </row>
    <row r="43" spans="3:85" x14ac:dyDescent="0.3">
      <c r="C43" s="13" t="str">
        <f t="shared" si="3"/>
        <v>Contract Manager</v>
      </c>
      <c r="D43" s="11" t="s">
        <v>117</v>
      </c>
      <c r="E43" s="124"/>
      <c r="F43" s="125"/>
      <c r="G43" s="126"/>
      <c r="H43" s="124"/>
      <c r="I43" s="125"/>
      <c r="J43" s="126"/>
      <c r="K43" s="124"/>
      <c r="L43" s="125"/>
      <c r="M43" s="126"/>
      <c r="N43" s="124"/>
      <c r="O43" s="125"/>
      <c r="P43" s="126"/>
      <c r="Q43" s="124"/>
      <c r="R43" s="125"/>
      <c r="S43" s="126"/>
      <c r="T43" s="124"/>
      <c r="U43" s="125"/>
      <c r="V43" s="126"/>
      <c r="W43" s="124"/>
      <c r="X43" s="125"/>
      <c r="Y43" s="126"/>
      <c r="Z43" s="124"/>
      <c r="AA43" s="125"/>
      <c r="AB43" s="126"/>
      <c r="AC43" s="124"/>
      <c r="AD43" s="125"/>
      <c r="AE43" s="126"/>
      <c r="AF43" s="124"/>
      <c r="AG43" s="125"/>
      <c r="AH43" s="126"/>
      <c r="AI43" s="124"/>
      <c r="AJ43" s="125"/>
      <c r="AK43" s="126"/>
      <c r="AL43" s="124"/>
      <c r="AM43" s="125"/>
      <c r="AN43" s="126"/>
      <c r="AO43" s="124"/>
      <c r="AP43" s="125"/>
      <c r="AQ43" s="126"/>
      <c r="AR43" s="124"/>
      <c r="AS43" s="125"/>
      <c r="AT43" s="126"/>
      <c r="AU43" s="124"/>
      <c r="AV43" s="125"/>
      <c r="AW43" s="126"/>
      <c r="AX43" s="124"/>
      <c r="AY43" s="125"/>
      <c r="AZ43" s="126"/>
      <c r="BA43" s="124"/>
      <c r="BB43" s="125"/>
      <c r="BC43" s="126"/>
      <c r="BD43" s="124"/>
      <c r="BE43" s="125"/>
      <c r="BF43" s="126"/>
      <c r="BG43" s="124"/>
      <c r="BH43" s="125"/>
      <c r="BI43" s="126"/>
      <c r="BJ43" s="124"/>
      <c r="BK43" s="125"/>
      <c r="BL43" s="126"/>
      <c r="BM43" s="124"/>
      <c r="BN43" s="125"/>
      <c r="BO43" s="126"/>
      <c r="BP43" s="124"/>
      <c r="BQ43" s="125"/>
      <c r="BR43" s="126"/>
      <c r="BS43" s="124"/>
      <c r="BT43" s="125"/>
      <c r="BU43" s="126"/>
      <c r="BV43" s="124"/>
      <c r="BW43" s="125"/>
      <c r="BX43" s="126"/>
      <c r="BY43" s="174">
        <f t="shared" si="4"/>
        <v>0</v>
      </c>
      <c r="BZ43" s="174" t="e">
        <f>SUM(#REF!,F43,O43,X43,AG43,AP43,AY43,BH43,BQ43)</f>
        <v>#REF!</v>
      </c>
      <c r="CA43" s="174" t="e">
        <f>SUM(#REF!,G43,P43,Y43,AH43,AQ43,AZ43,BI43,BR43)</f>
        <v>#REF!</v>
      </c>
      <c r="CB43" s="174">
        <f t="shared" si="0"/>
        <v>0</v>
      </c>
      <c r="CC43" s="174" t="e">
        <f>SUM(#REF!,I43,R43,AA43,AJ43,AS43,BB43,BK43,BT43)</f>
        <v>#REF!</v>
      </c>
      <c r="CD43" s="174" t="e">
        <f>SUM(#REF!,J43,S43,AB43,AK43,AT43,BC43,BL43,BU43)</f>
        <v>#REF!</v>
      </c>
      <c r="CE43" s="174">
        <f t="shared" si="1"/>
        <v>0</v>
      </c>
      <c r="CF43" s="174">
        <f t="shared" si="5"/>
        <v>0</v>
      </c>
      <c r="CG43" s="174">
        <f t="shared" si="5"/>
        <v>0</v>
      </c>
    </row>
    <row r="44" spans="3:85" x14ac:dyDescent="0.3">
      <c r="C44" s="13" t="str">
        <f t="shared" si="3"/>
        <v>Contract Manager</v>
      </c>
      <c r="D44" s="11" t="s">
        <v>177</v>
      </c>
      <c r="E44" s="124"/>
      <c r="F44" s="125"/>
      <c r="G44" s="126"/>
      <c r="H44" s="124"/>
      <c r="I44" s="125"/>
      <c r="J44" s="126"/>
      <c r="K44" s="124"/>
      <c r="L44" s="125"/>
      <c r="M44" s="126"/>
      <c r="N44" s="124"/>
      <c r="O44" s="125"/>
      <c r="P44" s="126"/>
      <c r="Q44" s="124"/>
      <c r="R44" s="125"/>
      <c r="S44" s="126"/>
      <c r="T44" s="124"/>
      <c r="U44" s="125"/>
      <c r="V44" s="126"/>
      <c r="W44" s="124"/>
      <c r="X44" s="125"/>
      <c r="Y44" s="126"/>
      <c r="Z44" s="124"/>
      <c r="AA44" s="125"/>
      <c r="AB44" s="126"/>
      <c r="AC44" s="124"/>
      <c r="AD44" s="125"/>
      <c r="AE44" s="126"/>
      <c r="AF44" s="124"/>
      <c r="AG44" s="125"/>
      <c r="AH44" s="126"/>
      <c r="AI44" s="124"/>
      <c r="AJ44" s="125"/>
      <c r="AK44" s="126"/>
      <c r="AL44" s="124"/>
      <c r="AM44" s="125"/>
      <c r="AN44" s="126"/>
      <c r="AO44" s="124"/>
      <c r="AP44" s="125"/>
      <c r="AQ44" s="126"/>
      <c r="AR44" s="124"/>
      <c r="AS44" s="125"/>
      <c r="AT44" s="126"/>
      <c r="AU44" s="124"/>
      <c r="AV44" s="125"/>
      <c r="AW44" s="126"/>
      <c r="AX44" s="124"/>
      <c r="AY44" s="125"/>
      <c r="AZ44" s="126"/>
      <c r="BA44" s="124"/>
      <c r="BB44" s="125"/>
      <c r="BC44" s="126"/>
      <c r="BD44" s="124"/>
      <c r="BE44" s="125"/>
      <c r="BF44" s="126"/>
      <c r="BG44" s="124"/>
      <c r="BH44" s="125"/>
      <c r="BI44" s="126"/>
      <c r="BJ44" s="124"/>
      <c r="BK44" s="125"/>
      <c r="BL44" s="126"/>
      <c r="BM44" s="124"/>
      <c r="BN44" s="125"/>
      <c r="BO44" s="126"/>
      <c r="BP44" s="124"/>
      <c r="BQ44" s="125"/>
      <c r="BR44" s="126"/>
      <c r="BS44" s="124"/>
      <c r="BT44" s="125"/>
      <c r="BU44" s="126"/>
      <c r="BV44" s="124"/>
      <c r="BW44" s="125"/>
      <c r="BX44" s="126"/>
      <c r="BY44" s="174">
        <f t="shared" si="4"/>
        <v>0</v>
      </c>
      <c r="BZ44" s="174" t="e">
        <f>SUM(#REF!,F44,O44,X44,AG44,AP44,AY44,BH44,BQ44)</f>
        <v>#REF!</v>
      </c>
      <c r="CA44" s="174" t="e">
        <f>SUM(#REF!,G44,P44,Y44,AH44,AQ44,AZ44,BI44,BR44)</f>
        <v>#REF!</v>
      </c>
      <c r="CB44" s="174">
        <f t="shared" si="0"/>
        <v>0</v>
      </c>
      <c r="CC44" s="174" t="e">
        <f>SUM(#REF!,I44,R44,AA44,AJ44,AS44,BB44,BK44,BT44)</f>
        <v>#REF!</v>
      </c>
      <c r="CD44" s="174" t="e">
        <f>SUM(#REF!,J44,S44,AB44,AK44,AT44,BC44,BL44,BU44)</f>
        <v>#REF!</v>
      </c>
      <c r="CE44" s="174">
        <f t="shared" si="1"/>
        <v>0</v>
      </c>
      <c r="CF44" s="174">
        <f t="shared" si="5"/>
        <v>0</v>
      </c>
      <c r="CG44" s="174">
        <f t="shared" si="5"/>
        <v>0</v>
      </c>
    </row>
    <row r="45" spans="3:85" ht="16.2" thickBot="1" x14ac:dyDescent="0.35">
      <c r="C45" s="16" t="str">
        <f t="shared" si="3"/>
        <v>Contract Manager</v>
      </c>
      <c r="D45" s="17" t="s">
        <v>116</v>
      </c>
      <c r="E45" s="150"/>
      <c r="F45" s="151"/>
      <c r="G45" s="152"/>
      <c r="H45" s="150"/>
      <c r="I45" s="151"/>
      <c r="J45" s="152"/>
      <c r="K45" s="150"/>
      <c r="L45" s="151"/>
      <c r="M45" s="152"/>
      <c r="N45" s="150"/>
      <c r="O45" s="151"/>
      <c r="P45" s="152"/>
      <c r="Q45" s="150"/>
      <c r="R45" s="151"/>
      <c r="S45" s="152"/>
      <c r="T45" s="150"/>
      <c r="U45" s="151"/>
      <c r="V45" s="152"/>
      <c r="W45" s="150"/>
      <c r="X45" s="151"/>
      <c r="Y45" s="152"/>
      <c r="Z45" s="150"/>
      <c r="AA45" s="151"/>
      <c r="AB45" s="152"/>
      <c r="AC45" s="150"/>
      <c r="AD45" s="151"/>
      <c r="AE45" s="152"/>
      <c r="AF45" s="150"/>
      <c r="AG45" s="151"/>
      <c r="AH45" s="152"/>
      <c r="AI45" s="150"/>
      <c r="AJ45" s="151"/>
      <c r="AK45" s="152"/>
      <c r="AL45" s="150"/>
      <c r="AM45" s="151"/>
      <c r="AN45" s="152"/>
      <c r="AO45" s="150"/>
      <c r="AP45" s="151"/>
      <c r="AQ45" s="152"/>
      <c r="AR45" s="150"/>
      <c r="AS45" s="151"/>
      <c r="AT45" s="152"/>
      <c r="AU45" s="150"/>
      <c r="AV45" s="151"/>
      <c r="AW45" s="152"/>
      <c r="AX45" s="150"/>
      <c r="AY45" s="151"/>
      <c r="AZ45" s="152"/>
      <c r="BA45" s="150"/>
      <c r="BB45" s="151"/>
      <c r="BC45" s="152"/>
      <c r="BD45" s="150"/>
      <c r="BE45" s="151"/>
      <c r="BF45" s="152"/>
      <c r="BG45" s="150"/>
      <c r="BH45" s="151"/>
      <c r="BI45" s="152"/>
      <c r="BJ45" s="150"/>
      <c r="BK45" s="151"/>
      <c r="BL45" s="152"/>
      <c r="BM45" s="150"/>
      <c r="BN45" s="151"/>
      <c r="BO45" s="152"/>
      <c r="BP45" s="150"/>
      <c r="BQ45" s="151"/>
      <c r="BR45" s="152"/>
      <c r="BS45" s="150"/>
      <c r="BT45" s="151"/>
      <c r="BU45" s="152"/>
      <c r="BV45" s="150"/>
      <c r="BW45" s="151"/>
      <c r="BX45" s="152"/>
      <c r="BY45" s="175">
        <f t="shared" si="4"/>
        <v>0</v>
      </c>
      <c r="BZ45" s="175" t="e">
        <f>SUM(#REF!,F45,O45,X45,AG45,AP45,AY45,BH45,BQ45)</f>
        <v>#REF!</v>
      </c>
      <c r="CA45" s="175" t="e">
        <f>SUM(#REF!,G45,P45,Y45,AH45,AQ45,AZ45,BI45,BR45)</f>
        <v>#REF!</v>
      </c>
      <c r="CB45" s="175">
        <f t="shared" si="0"/>
        <v>0</v>
      </c>
      <c r="CC45" s="175" t="e">
        <f>SUM(#REF!,I45,R45,AA45,AJ45,AS45,BB45,BK45,BT45)</f>
        <v>#REF!</v>
      </c>
      <c r="CD45" s="175" t="e">
        <f>SUM(#REF!,J45,S45,AB45,AK45,AT45,BC45,BL45,BU45)</f>
        <v>#REF!</v>
      </c>
      <c r="CE45" s="175">
        <f t="shared" si="1"/>
        <v>0</v>
      </c>
      <c r="CF45" s="175">
        <f t="shared" si="5"/>
        <v>0</v>
      </c>
      <c r="CG45" s="175">
        <f t="shared" si="5"/>
        <v>0</v>
      </c>
    </row>
    <row r="46" spans="3:85" x14ac:dyDescent="0.3">
      <c r="C46" s="14" t="str">
        <f>'Long Term Rates'!C16</f>
        <v>Data Steward</v>
      </c>
      <c r="D46" s="15" t="s">
        <v>174</v>
      </c>
      <c r="E46" s="124"/>
      <c r="F46" s="125"/>
      <c r="G46" s="126"/>
      <c r="H46" s="124"/>
      <c r="I46" s="125"/>
      <c r="J46" s="126"/>
      <c r="K46" s="124"/>
      <c r="L46" s="125"/>
      <c r="M46" s="126"/>
      <c r="N46" s="124"/>
      <c r="O46" s="125"/>
      <c r="P46" s="126"/>
      <c r="Q46" s="124"/>
      <c r="R46" s="125"/>
      <c r="S46" s="126"/>
      <c r="T46" s="124"/>
      <c r="U46" s="125"/>
      <c r="V46" s="126"/>
      <c r="W46" s="124"/>
      <c r="X46" s="125"/>
      <c r="Y46" s="126"/>
      <c r="Z46" s="124"/>
      <c r="AA46" s="125"/>
      <c r="AB46" s="126"/>
      <c r="AC46" s="124"/>
      <c r="AD46" s="125"/>
      <c r="AE46" s="126"/>
      <c r="AF46" s="124"/>
      <c r="AG46" s="125"/>
      <c r="AH46" s="126"/>
      <c r="AI46" s="124"/>
      <c r="AJ46" s="125"/>
      <c r="AK46" s="126"/>
      <c r="AL46" s="124"/>
      <c r="AM46" s="125"/>
      <c r="AN46" s="126"/>
      <c r="AO46" s="124"/>
      <c r="AP46" s="125"/>
      <c r="AQ46" s="126"/>
      <c r="AR46" s="124"/>
      <c r="AS46" s="125"/>
      <c r="AT46" s="126"/>
      <c r="AU46" s="124"/>
      <c r="AV46" s="125"/>
      <c r="AW46" s="126"/>
      <c r="AX46" s="124"/>
      <c r="AY46" s="125"/>
      <c r="AZ46" s="126"/>
      <c r="BA46" s="124"/>
      <c r="BB46" s="125"/>
      <c r="BC46" s="126"/>
      <c r="BD46" s="124"/>
      <c r="BE46" s="125"/>
      <c r="BF46" s="126"/>
      <c r="BG46" s="124"/>
      <c r="BH46" s="125"/>
      <c r="BI46" s="126"/>
      <c r="BJ46" s="124"/>
      <c r="BK46" s="125"/>
      <c r="BL46" s="126"/>
      <c r="BM46" s="124"/>
      <c r="BN46" s="125"/>
      <c r="BO46" s="126"/>
      <c r="BP46" s="124"/>
      <c r="BQ46" s="125"/>
      <c r="BR46" s="126"/>
      <c r="BS46" s="124"/>
      <c r="BT46" s="125"/>
      <c r="BU46" s="126"/>
      <c r="BV46" s="124"/>
      <c r="BW46" s="125"/>
      <c r="BX46" s="126"/>
      <c r="BY46" s="176">
        <f t="shared" si="4"/>
        <v>0</v>
      </c>
      <c r="BZ46" s="176" t="e">
        <f>SUM(#REF!,F46,O46,X46,AG46,AP46,AY46,BH46,BQ46)</f>
        <v>#REF!</v>
      </c>
      <c r="CA46" s="176" t="e">
        <f>SUM(#REF!,G46,P46,Y46,AH46,AQ46,AZ46,BI46,BR46)</f>
        <v>#REF!</v>
      </c>
      <c r="CB46" s="176">
        <f t="shared" si="0"/>
        <v>0</v>
      </c>
      <c r="CC46" s="176" t="e">
        <f>SUM(#REF!,I46,R46,AA46,AJ46,AS46,BB46,BK46,BT46)</f>
        <v>#REF!</v>
      </c>
      <c r="CD46" s="176" t="e">
        <f>SUM(#REF!,J46,S46,AB46,AK46,AT46,BC46,BL46,BU46)</f>
        <v>#REF!</v>
      </c>
      <c r="CE46" s="176">
        <f t="shared" si="1"/>
        <v>0</v>
      </c>
      <c r="CF46" s="176">
        <f t="shared" si="5"/>
        <v>0</v>
      </c>
      <c r="CG46" s="176">
        <f t="shared" si="5"/>
        <v>0</v>
      </c>
    </row>
    <row r="47" spans="3:85" x14ac:dyDescent="0.3">
      <c r="C47" s="13" t="str">
        <f t="shared" si="3"/>
        <v>Data Steward</v>
      </c>
      <c r="D47" s="11" t="s">
        <v>175</v>
      </c>
      <c r="E47" s="124"/>
      <c r="F47" s="125"/>
      <c r="G47" s="126"/>
      <c r="H47" s="124"/>
      <c r="I47" s="125"/>
      <c r="J47" s="126"/>
      <c r="K47" s="124"/>
      <c r="L47" s="125"/>
      <c r="M47" s="126"/>
      <c r="N47" s="124"/>
      <c r="O47" s="125"/>
      <c r="P47" s="126"/>
      <c r="Q47" s="124"/>
      <c r="R47" s="125"/>
      <c r="S47" s="126"/>
      <c r="T47" s="124"/>
      <c r="U47" s="125"/>
      <c r="V47" s="126"/>
      <c r="W47" s="124"/>
      <c r="X47" s="125"/>
      <c r="Y47" s="126"/>
      <c r="Z47" s="124"/>
      <c r="AA47" s="125"/>
      <c r="AB47" s="126"/>
      <c r="AC47" s="124"/>
      <c r="AD47" s="125"/>
      <c r="AE47" s="126"/>
      <c r="AF47" s="124"/>
      <c r="AG47" s="125"/>
      <c r="AH47" s="126"/>
      <c r="AI47" s="124"/>
      <c r="AJ47" s="125"/>
      <c r="AK47" s="126"/>
      <c r="AL47" s="124"/>
      <c r="AM47" s="125"/>
      <c r="AN47" s="126"/>
      <c r="AO47" s="124"/>
      <c r="AP47" s="125"/>
      <c r="AQ47" s="126"/>
      <c r="AR47" s="124"/>
      <c r="AS47" s="125"/>
      <c r="AT47" s="126"/>
      <c r="AU47" s="124"/>
      <c r="AV47" s="125"/>
      <c r="AW47" s="126"/>
      <c r="AX47" s="124"/>
      <c r="AY47" s="125"/>
      <c r="AZ47" s="126"/>
      <c r="BA47" s="124"/>
      <c r="BB47" s="125"/>
      <c r="BC47" s="126"/>
      <c r="BD47" s="124"/>
      <c r="BE47" s="125"/>
      <c r="BF47" s="126"/>
      <c r="BG47" s="124"/>
      <c r="BH47" s="125"/>
      <c r="BI47" s="126"/>
      <c r="BJ47" s="124"/>
      <c r="BK47" s="125"/>
      <c r="BL47" s="126"/>
      <c r="BM47" s="124"/>
      <c r="BN47" s="125"/>
      <c r="BO47" s="126"/>
      <c r="BP47" s="124"/>
      <c r="BQ47" s="125"/>
      <c r="BR47" s="126"/>
      <c r="BS47" s="124"/>
      <c r="BT47" s="125"/>
      <c r="BU47" s="126"/>
      <c r="BV47" s="124"/>
      <c r="BW47" s="125"/>
      <c r="BX47" s="126"/>
      <c r="BY47" s="174">
        <f t="shared" si="4"/>
        <v>0</v>
      </c>
      <c r="BZ47" s="174" t="e">
        <f>SUM(#REF!,F47,O47,X47,AG47,AP47,AY47,BH47,BQ47)</f>
        <v>#REF!</v>
      </c>
      <c r="CA47" s="174" t="e">
        <f>SUM(#REF!,G47,P47,Y47,AH47,AQ47,AZ47,BI47,BR47)</f>
        <v>#REF!</v>
      </c>
      <c r="CB47" s="174">
        <f t="shared" si="0"/>
        <v>0</v>
      </c>
      <c r="CC47" s="174" t="e">
        <f>SUM(#REF!,I47,R47,AA47,AJ47,AS47,BB47,BK47,BT47)</f>
        <v>#REF!</v>
      </c>
      <c r="CD47" s="174" t="e">
        <f>SUM(#REF!,J47,S47,AB47,AK47,AT47,BC47,BL47,BU47)</f>
        <v>#REF!</v>
      </c>
      <c r="CE47" s="174">
        <f t="shared" si="1"/>
        <v>0</v>
      </c>
      <c r="CF47" s="174">
        <f t="shared" si="5"/>
        <v>0</v>
      </c>
      <c r="CG47" s="174">
        <f t="shared" si="5"/>
        <v>0</v>
      </c>
    </row>
    <row r="48" spans="3:85" x14ac:dyDescent="0.3">
      <c r="C48" s="13" t="str">
        <f t="shared" si="3"/>
        <v>Data Steward</v>
      </c>
      <c r="D48" s="11" t="s">
        <v>176</v>
      </c>
      <c r="E48" s="124"/>
      <c r="F48" s="125"/>
      <c r="G48" s="126"/>
      <c r="H48" s="124"/>
      <c r="I48" s="125"/>
      <c r="J48" s="126"/>
      <c r="K48" s="124"/>
      <c r="L48" s="125"/>
      <c r="M48" s="126"/>
      <c r="N48" s="124"/>
      <c r="O48" s="125"/>
      <c r="P48" s="126"/>
      <c r="Q48" s="124"/>
      <c r="R48" s="125"/>
      <c r="S48" s="126"/>
      <c r="T48" s="124"/>
      <c r="U48" s="125"/>
      <c r="V48" s="126"/>
      <c r="W48" s="124"/>
      <c r="X48" s="125"/>
      <c r="Y48" s="126"/>
      <c r="Z48" s="124"/>
      <c r="AA48" s="125"/>
      <c r="AB48" s="126"/>
      <c r="AC48" s="124"/>
      <c r="AD48" s="125"/>
      <c r="AE48" s="126"/>
      <c r="AF48" s="124"/>
      <c r="AG48" s="125"/>
      <c r="AH48" s="126"/>
      <c r="AI48" s="124"/>
      <c r="AJ48" s="125"/>
      <c r="AK48" s="126"/>
      <c r="AL48" s="124"/>
      <c r="AM48" s="125"/>
      <c r="AN48" s="126"/>
      <c r="AO48" s="124"/>
      <c r="AP48" s="125"/>
      <c r="AQ48" s="126"/>
      <c r="AR48" s="124"/>
      <c r="AS48" s="125"/>
      <c r="AT48" s="126"/>
      <c r="AU48" s="124"/>
      <c r="AV48" s="125"/>
      <c r="AW48" s="126"/>
      <c r="AX48" s="124"/>
      <c r="AY48" s="125"/>
      <c r="AZ48" s="126"/>
      <c r="BA48" s="124"/>
      <c r="BB48" s="125"/>
      <c r="BC48" s="126"/>
      <c r="BD48" s="124"/>
      <c r="BE48" s="125"/>
      <c r="BF48" s="126"/>
      <c r="BG48" s="124"/>
      <c r="BH48" s="125"/>
      <c r="BI48" s="126"/>
      <c r="BJ48" s="124"/>
      <c r="BK48" s="125"/>
      <c r="BL48" s="126"/>
      <c r="BM48" s="124"/>
      <c r="BN48" s="125"/>
      <c r="BO48" s="126"/>
      <c r="BP48" s="124"/>
      <c r="BQ48" s="125"/>
      <c r="BR48" s="126"/>
      <c r="BS48" s="124"/>
      <c r="BT48" s="125"/>
      <c r="BU48" s="126"/>
      <c r="BV48" s="124"/>
      <c r="BW48" s="125"/>
      <c r="BX48" s="126"/>
      <c r="BY48" s="174">
        <f t="shared" si="4"/>
        <v>0</v>
      </c>
      <c r="BZ48" s="174" t="e">
        <f>SUM(#REF!,F48,O48,X48,AG48,AP48,AY48,BH48,BQ48)</f>
        <v>#REF!</v>
      </c>
      <c r="CA48" s="174" t="e">
        <f>SUM(#REF!,G48,P48,Y48,AH48,AQ48,AZ48,BI48,BR48)</f>
        <v>#REF!</v>
      </c>
      <c r="CB48" s="174">
        <f t="shared" si="0"/>
        <v>0</v>
      </c>
      <c r="CC48" s="174" t="e">
        <f>SUM(#REF!,I48,R48,AA48,AJ48,AS48,BB48,BK48,BT48)</f>
        <v>#REF!</v>
      </c>
      <c r="CD48" s="174" t="e">
        <f>SUM(#REF!,J48,S48,AB48,AK48,AT48,BC48,BL48,BU48)</f>
        <v>#REF!</v>
      </c>
      <c r="CE48" s="174">
        <f t="shared" si="1"/>
        <v>0</v>
      </c>
      <c r="CF48" s="174">
        <f t="shared" si="5"/>
        <v>0</v>
      </c>
      <c r="CG48" s="174">
        <f t="shared" si="5"/>
        <v>0</v>
      </c>
    </row>
    <row r="49" spans="3:85" x14ac:dyDescent="0.3">
      <c r="C49" s="13" t="str">
        <f t="shared" si="3"/>
        <v>Data Steward</v>
      </c>
      <c r="D49" s="11" t="s">
        <v>115</v>
      </c>
      <c r="E49" s="124"/>
      <c r="F49" s="125"/>
      <c r="G49" s="126"/>
      <c r="H49" s="124"/>
      <c r="I49" s="125"/>
      <c r="J49" s="126"/>
      <c r="K49" s="124"/>
      <c r="L49" s="125"/>
      <c r="M49" s="126"/>
      <c r="N49" s="124"/>
      <c r="O49" s="125"/>
      <c r="P49" s="126"/>
      <c r="Q49" s="124"/>
      <c r="R49" s="125"/>
      <c r="S49" s="126"/>
      <c r="T49" s="124"/>
      <c r="U49" s="125"/>
      <c r="V49" s="126"/>
      <c r="W49" s="124"/>
      <c r="X49" s="125"/>
      <c r="Y49" s="126"/>
      <c r="Z49" s="124"/>
      <c r="AA49" s="125"/>
      <c r="AB49" s="126"/>
      <c r="AC49" s="124"/>
      <c r="AD49" s="125"/>
      <c r="AE49" s="126"/>
      <c r="AF49" s="124"/>
      <c r="AG49" s="125"/>
      <c r="AH49" s="126"/>
      <c r="AI49" s="124"/>
      <c r="AJ49" s="125"/>
      <c r="AK49" s="126"/>
      <c r="AL49" s="124"/>
      <c r="AM49" s="125"/>
      <c r="AN49" s="126"/>
      <c r="AO49" s="124"/>
      <c r="AP49" s="125"/>
      <c r="AQ49" s="126"/>
      <c r="AR49" s="124"/>
      <c r="AS49" s="125"/>
      <c r="AT49" s="126"/>
      <c r="AU49" s="124"/>
      <c r="AV49" s="125"/>
      <c r="AW49" s="126"/>
      <c r="AX49" s="124"/>
      <c r="AY49" s="125"/>
      <c r="AZ49" s="126"/>
      <c r="BA49" s="124"/>
      <c r="BB49" s="125"/>
      <c r="BC49" s="126"/>
      <c r="BD49" s="124"/>
      <c r="BE49" s="125"/>
      <c r="BF49" s="126"/>
      <c r="BG49" s="124"/>
      <c r="BH49" s="125"/>
      <c r="BI49" s="126"/>
      <c r="BJ49" s="124"/>
      <c r="BK49" s="125"/>
      <c r="BL49" s="126"/>
      <c r="BM49" s="124"/>
      <c r="BN49" s="125"/>
      <c r="BO49" s="126"/>
      <c r="BP49" s="124"/>
      <c r="BQ49" s="125"/>
      <c r="BR49" s="126"/>
      <c r="BS49" s="124"/>
      <c r="BT49" s="125"/>
      <c r="BU49" s="126"/>
      <c r="BV49" s="124"/>
      <c r="BW49" s="125"/>
      <c r="BX49" s="126"/>
      <c r="BY49" s="174">
        <f t="shared" si="4"/>
        <v>0</v>
      </c>
      <c r="BZ49" s="174" t="e">
        <f>SUM(#REF!,F49,O49,X49,AG49,AP49,AY49,BH49,BQ49)</f>
        <v>#REF!</v>
      </c>
      <c r="CA49" s="174" t="e">
        <f>SUM(#REF!,G49,P49,Y49,AH49,AQ49,AZ49,BI49,BR49)</f>
        <v>#REF!</v>
      </c>
      <c r="CB49" s="174">
        <f t="shared" si="0"/>
        <v>0</v>
      </c>
      <c r="CC49" s="174" t="e">
        <f>SUM(#REF!,I49,R49,AA49,AJ49,AS49,BB49,BK49,BT49)</f>
        <v>#REF!</v>
      </c>
      <c r="CD49" s="174" t="e">
        <f>SUM(#REF!,J49,S49,AB49,AK49,AT49,BC49,BL49,BU49)</f>
        <v>#REF!</v>
      </c>
      <c r="CE49" s="174">
        <f t="shared" si="1"/>
        <v>0</v>
      </c>
      <c r="CF49" s="174">
        <f t="shared" si="5"/>
        <v>0</v>
      </c>
      <c r="CG49" s="174">
        <f t="shared" si="5"/>
        <v>0</v>
      </c>
    </row>
    <row r="50" spans="3:85" x14ac:dyDescent="0.3">
      <c r="C50" s="13" t="str">
        <f t="shared" si="3"/>
        <v>Data Steward</v>
      </c>
      <c r="D50" s="11" t="s">
        <v>117</v>
      </c>
      <c r="E50" s="124"/>
      <c r="F50" s="125"/>
      <c r="G50" s="126"/>
      <c r="H50" s="124"/>
      <c r="I50" s="125"/>
      <c r="J50" s="126"/>
      <c r="K50" s="124"/>
      <c r="L50" s="125"/>
      <c r="M50" s="126"/>
      <c r="N50" s="124"/>
      <c r="O50" s="125"/>
      <c r="P50" s="126"/>
      <c r="Q50" s="124"/>
      <c r="R50" s="125"/>
      <c r="S50" s="126"/>
      <c r="T50" s="124"/>
      <c r="U50" s="125"/>
      <c r="V50" s="126"/>
      <c r="W50" s="124"/>
      <c r="X50" s="125"/>
      <c r="Y50" s="126"/>
      <c r="Z50" s="124"/>
      <c r="AA50" s="125"/>
      <c r="AB50" s="126"/>
      <c r="AC50" s="124"/>
      <c r="AD50" s="125"/>
      <c r="AE50" s="126"/>
      <c r="AF50" s="124"/>
      <c r="AG50" s="125"/>
      <c r="AH50" s="126"/>
      <c r="AI50" s="124"/>
      <c r="AJ50" s="125"/>
      <c r="AK50" s="126"/>
      <c r="AL50" s="124"/>
      <c r="AM50" s="125"/>
      <c r="AN50" s="126"/>
      <c r="AO50" s="124"/>
      <c r="AP50" s="125"/>
      <c r="AQ50" s="126"/>
      <c r="AR50" s="124"/>
      <c r="AS50" s="125"/>
      <c r="AT50" s="126"/>
      <c r="AU50" s="124"/>
      <c r="AV50" s="125"/>
      <c r="AW50" s="126"/>
      <c r="AX50" s="124"/>
      <c r="AY50" s="125"/>
      <c r="AZ50" s="126"/>
      <c r="BA50" s="124"/>
      <c r="BB50" s="125"/>
      <c r="BC50" s="126"/>
      <c r="BD50" s="124"/>
      <c r="BE50" s="125"/>
      <c r="BF50" s="126"/>
      <c r="BG50" s="124"/>
      <c r="BH50" s="125"/>
      <c r="BI50" s="126"/>
      <c r="BJ50" s="124"/>
      <c r="BK50" s="125"/>
      <c r="BL50" s="126"/>
      <c r="BM50" s="124"/>
      <c r="BN50" s="125"/>
      <c r="BO50" s="126"/>
      <c r="BP50" s="124"/>
      <c r="BQ50" s="125"/>
      <c r="BR50" s="126"/>
      <c r="BS50" s="124"/>
      <c r="BT50" s="125"/>
      <c r="BU50" s="126"/>
      <c r="BV50" s="124"/>
      <c r="BW50" s="125"/>
      <c r="BX50" s="126"/>
      <c r="BY50" s="174">
        <f t="shared" si="4"/>
        <v>0</v>
      </c>
      <c r="BZ50" s="174" t="e">
        <f>SUM(#REF!,F50,O50,X50,AG50,AP50,AY50,BH50,BQ50)</f>
        <v>#REF!</v>
      </c>
      <c r="CA50" s="174" t="e">
        <f>SUM(#REF!,G50,P50,Y50,AH50,AQ50,AZ50,BI50,BR50)</f>
        <v>#REF!</v>
      </c>
      <c r="CB50" s="174">
        <f t="shared" si="0"/>
        <v>0</v>
      </c>
      <c r="CC50" s="174" t="e">
        <f>SUM(#REF!,I50,R50,AA50,AJ50,AS50,BB50,BK50,BT50)</f>
        <v>#REF!</v>
      </c>
      <c r="CD50" s="174" t="e">
        <f>SUM(#REF!,J50,S50,AB50,AK50,AT50,BC50,BL50,BU50)</f>
        <v>#REF!</v>
      </c>
      <c r="CE50" s="174">
        <f t="shared" si="1"/>
        <v>0</v>
      </c>
      <c r="CF50" s="174">
        <f t="shared" si="5"/>
        <v>0</v>
      </c>
      <c r="CG50" s="174">
        <f t="shared" si="5"/>
        <v>0</v>
      </c>
    </row>
    <row r="51" spans="3:85" x14ac:dyDescent="0.3">
      <c r="C51" s="13" t="str">
        <f t="shared" si="3"/>
        <v>Data Steward</v>
      </c>
      <c r="D51" s="11" t="s">
        <v>177</v>
      </c>
      <c r="E51" s="124"/>
      <c r="F51" s="125"/>
      <c r="G51" s="126"/>
      <c r="H51" s="124"/>
      <c r="I51" s="125"/>
      <c r="J51" s="126"/>
      <c r="K51" s="124"/>
      <c r="L51" s="125"/>
      <c r="M51" s="126"/>
      <c r="N51" s="124"/>
      <c r="O51" s="125"/>
      <c r="P51" s="126"/>
      <c r="Q51" s="124"/>
      <c r="R51" s="125"/>
      <c r="S51" s="126"/>
      <c r="T51" s="124"/>
      <c r="U51" s="125"/>
      <c r="V51" s="126"/>
      <c r="W51" s="124"/>
      <c r="X51" s="125"/>
      <c r="Y51" s="126"/>
      <c r="Z51" s="124"/>
      <c r="AA51" s="125"/>
      <c r="AB51" s="126"/>
      <c r="AC51" s="124"/>
      <c r="AD51" s="125"/>
      <c r="AE51" s="126"/>
      <c r="AF51" s="124"/>
      <c r="AG51" s="125"/>
      <c r="AH51" s="126"/>
      <c r="AI51" s="124"/>
      <c r="AJ51" s="125"/>
      <c r="AK51" s="126"/>
      <c r="AL51" s="124"/>
      <c r="AM51" s="125"/>
      <c r="AN51" s="126"/>
      <c r="AO51" s="124"/>
      <c r="AP51" s="125"/>
      <c r="AQ51" s="126"/>
      <c r="AR51" s="124"/>
      <c r="AS51" s="125"/>
      <c r="AT51" s="126"/>
      <c r="AU51" s="124"/>
      <c r="AV51" s="125"/>
      <c r="AW51" s="126"/>
      <c r="AX51" s="124"/>
      <c r="AY51" s="125"/>
      <c r="AZ51" s="126"/>
      <c r="BA51" s="124"/>
      <c r="BB51" s="125"/>
      <c r="BC51" s="126"/>
      <c r="BD51" s="124"/>
      <c r="BE51" s="125"/>
      <c r="BF51" s="126"/>
      <c r="BG51" s="124"/>
      <c r="BH51" s="125"/>
      <c r="BI51" s="126"/>
      <c r="BJ51" s="124"/>
      <c r="BK51" s="125"/>
      <c r="BL51" s="126"/>
      <c r="BM51" s="124"/>
      <c r="BN51" s="125"/>
      <c r="BO51" s="126"/>
      <c r="BP51" s="124"/>
      <c r="BQ51" s="125"/>
      <c r="BR51" s="126"/>
      <c r="BS51" s="124"/>
      <c r="BT51" s="125"/>
      <c r="BU51" s="126"/>
      <c r="BV51" s="124"/>
      <c r="BW51" s="125"/>
      <c r="BX51" s="126"/>
      <c r="BY51" s="174">
        <f t="shared" si="4"/>
        <v>0</v>
      </c>
      <c r="BZ51" s="174" t="e">
        <f>SUM(#REF!,F51,O51,X51,AG51,AP51,AY51,BH51,BQ51)</f>
        <v>#REF!</v>
      </c>
      <c r="CA51" s="174" t="e">
        <f>SUM(#REF!,G51,P51,Y51,AH51,AQ51,AZ51,BI51,BR51)</f>
        <v>#REF!</v>
      </c>
      <c r="CB51" s="174">
        <f t="shared" si="0"/>
        <v>0</v>
      </c>
      <c r="CC51" s="174" t="e">
        <f>SUM(#REF!,I51,R51,AA51,AJ51,AS51,BB51,BK51,BT51)</f>
        <v>#REF!</v>
      </c>
      <c r="CD51" s="174" t="e">
        <f>SUM(#REF!,J51,S51,AB51,AK51,AT51,BC51,BL51,BU51)</f>
        <v>#REF!</v>
      </c>
      <c r="CE51" s="174">
        <f t="shared" si="1"/>
        <v>0</v>
      </c>
      <c r="CF51" s="174">
        <f t="shared" si="5"/>
        <v>0</v>
      </c>
      <c r="CG51" s="174">
        <f t="shared" si="5"/>
        <v>0</v>
      </c>
    </row>
    <row r="52" spans="3:85" ht="16.2" thickBot="1" x14ac:dyDescent="0.35">
      <c r="C52" s="16" t="str">
        <f t="shared" si="3"/>
        <v>Data Steward</v>
      </c>
      <c r="D52" s="17" t="s">
        <v>116</v>
      </c>
      <c r="E52" s="150"/>
      <c r="F52" s="151"/>
      <c r="G52" s="152"/>
      <c r="H52" s="150"/>
      <c r="I52" s="151"/>
      <c r="J52" s="152"/>
      <c r="K52" s="150"/>
      <c r="L52" s="151"/>
      <c r="M52" s="152"/>
      <c r="N52" s="150"/>
      <c r="O52" s="151"/>
      <c r="P52" s="152"/>
      <c r="Q52" s="150"/>
      <c r="R52" s="151"/>
      <c r="S52" s="152"/>
      <c r="T52" s="150"/>
      <c r="U52" s="151"/>
      <c r="V52" s="152"/>
      <c r="W52" s="150"/>
      <c r="X52" s="151"/>
      <c r="Y52" s="152"/>
      <c r="Z52" s="150"/>
      <c r="AA52" s="151"/>
      <c r="AB52" s="152"/>
      <c r="AC52" s="150"/>
      <c r="AD52" s="151"/>
      <c r="AE52" s="152"/>
      <c r="AF52" s="150"/>
      <c r="AG52" s="151"/>
      <c r="AH52" s="152"/>
      <c r="AI52" s="150"/>
      <c r="AJ52" s="151"/>
      <c r="AK52" s="152"/>
      <c r="AL52" s="150"/>
      <c r="AM52" s="151"/>
      <c r="AN52" s="152"/>
      <c r="AO52" s="150"/>
      <c r="AP52" s="151"/>
      <c r="AQ52" s="152"/>
      <c r="AR52" s="150"/>
      <c r="AS52" s="151"/>
      <c r="AT52" s="152"/>
      <c r="AU52" s="150"/>
      <c r="AV52" s="151"/>
      <c r="AW52" s="152"/>
      <c r="AX52" s="150"/>
      <c r="AY52" s="151"/>
      <c r="AZ52" s="152"/>
      <c r="BA52" s="150"/>
      <c r="BB52" s="151"/>
      <c r="BC52" s="152"/>
      <c r="BD52" s="150"/>
      <c r="BE52" s="151"/>
      <c r="BF52" s="152"/>
      <c r="BG52" s="150"/>
      <c r="BH52" s="151"/>
      <c r="BI52" s="152"/>
      <c r="BJ52" s="150"/>
      <c r="BK52" s="151"/>
      <c r="BL52" s="152"/>
      <c r="BM52" s="150"/>
      <c r="BN52" s="151"/>
      <c r="BO52" s="152"/>
      <c r="BP52" s="150"/>
      <c r="BQ52" s="151"/>
      <c r="BR52" s="152"/>
      <c r="BS52" s="150"/>
      <c r="BT52" s="151"/>
      <c r="BU52" s="152"/>
      <c r="BV52" s="150"/>
      <c r="BW52" s="151"/>
      <c r="BX52" s="152"/>
      <c r="BY52" s="175">
        <f t="shared" si="4"/>
        <v>0</v>
      </c>
      <c r="BZ52" s="175" t="e">
        <f>SUM(#REF!,F52,O52,X52,AG52,AP52,AY52,BH52,BQ52)</f>
        <v>#REF!</v>
      </c>
      <c r="CA52" s="175" t="e">
        <f>SUM(#REF!,G52,P52,Y52,AH52,AQ52,AZ52,BI52,BR52)</f>
        <v>#REF!</v>
      </c>
      <c r="CB52" s="175">
        <f t="shared" si="0"/>
        <v>0</v>
      </c>
      <c r="CC52" s="175" t="e">
        <f>SUM(#REF!,I52,R52,AA52,AJ52,AS52,BB52,BK52,BT52)</f>
        <v>#REF!</v>
      </c>
      <c r="CD52" s="175" t="e">
        <f>SUM(#REF!,J52,S52,AB52,AK52,AT52,BC52,BL52,BU52)</f>
        <v>#REF!</v>
      </c>
      <c r="CE52" s="175">
        <f t="shared" si="1"/>
        <v>0</v>
      </c>
      <c r="CF52" s="175">
        <f t="shared" si="5"/>
        <v>0</v>
      </c>
      <c r="CG52" s="175">
        <f t="shared" si="5"/>
        <v>0</v>
      </c>
    </row>
    <row r="53" spans="3:85" x14ac:dyDescent="0.3">
      <c r="C53" s="14" t="str">
        <f>'Long Term Rates'!C17</f>
        <v>Data Warehouse Analyst</v>
      </c>
      <c r="D53" s="15" t="s">
        <v>174</v>
      </c>
      <c r="E53" s="124"/>
      <c r="F53" s="125"/>
      <c r="G53" s="126"/>
      <c r="H53" s="124"/>
      <c r="I53" s="125"/>
      <c r="J53" s="126"/>
      <c r="K53" s="124"/>
      <c r="L53" s="125"/>
      <c r="M53" s="126"/>
      <c r="N53" s="124"/>
      <c r="O53" s="125"/>
      <c r="P53" s="126"/>
      <c r="Q53" s="124"/>
      <c r="R53" s="125"/>
      <c r="S53" s="126"/>
      <c r="T53" s="124"/>
      <c r="U53" s="125"/>
      <c r="V53" s="126"/>
      <c r="W53" s="124"/>
      <c r="X53" s="125"/>
      <c r="Y53" s="126"/>
      <c r="Z53" s="124"/>
      <c r="AA53" s="125"/>
      <c r="AB53" s="126"/>
      <c r="AC53" s="124"/>
      <c r="AD53" s="125"/>
      <c r="AE53" s="126"/>
      <c r="AF53" s="124"/>
      <c r="AG53" s="125"/>
      <c r="AH53" s="126"/>
      <c r="AI53" s="124"/>
      <c r="AJ53" s="125"/>
      <c r="AK53" s="126"/>
      <c r="AL53" s="124"/>
      <c r="AM53" s="125"/>
      <c r="AN53" s="126"/>
      <c r="AO53" s="124"/>
      <c r="AP53" s="125"/>
      <c r="AQ53" s="126"/>
      <c r="AR53" s="124"/>
      <c r="AS53" s="125"/>
      <c r="AT53" s="126"/>
      <c r="AU53" s="124"/>
      <c r="AV53" s="125"/>
      <c r="AW53" s="126"/>
      <c r="AX53" s="124"/>
      <c r="AY53" s="125"/>
      <c r="AZ53" s="126"/>
      <c r="BA53" s="124"/>
      <c r="BB53" s="125"/>
      <c r="BC53" s="126"/>
      <c r="BD53" s="124"/>
      <c r="BE53" s="125"/>
      <c r="BF53" s="126"/>
      <c r="BG53" s="124"/>
      <c r="BH53" s="125"/>
      <c r="BI53" s="126"/>
      <c r="BJ53" s="124"/>
      <c r="BK53" s="125"/>
      <c r="BL53" s="126"/>
      <c r="BM53" s="124"/>
      <c r="BN53" s="125"/>
      <c r="BO53" s="126"/>
      <c r="BP53" s="124"/>
      <c r="BQ53" s="125"/>
      <c r="BR53" s="126"/>
      <c r="BS53" s="124"/>
      <c r="BT53" s="125"/>
      <c r="BU53" s="126"/>
      <c r="BV53" s="124"/>
      <c r="BW53" s="125"/>
      <c r="BX53" s="126"/>
      <c r="BY53" s="176">
        <f t="shared" si="4"/>
        <v>0</v>
      </c>
      <c r="BZ53" s="176" t="e">
        <f>SUM(#REF!,F53,O53,X53,AG53,AP53,AY53,BH53,BQ53)</f>
        <v>#REF!</v>
      </c>
      <c r="CA53" s="176" t="e">
        <f>SUM(#REF!,G53,P53,Y53,AH53,AQ53,AZ53,BI53,BR53)</f>
        <v>#REF!</v>
      </c>
      <c r="CB53" s="176">
        <f t="shared" si="0"/>
        <v>0</v>
      </c>
      <c r="CC53" s="176" t="e">
        <f>SUM(#REF!,I53,R53,AA53,AJ53,AS53,BB53,BK53,BT53)</f>
        <v>#REF!</v>
      </c>
      <c r="CD53" s="176" t="e">
        <f>SUM(#REF!,J53,S53,AB53,AK53,AT53,BC53,BL53,BU53)</f>
        <v>#REF!</v>
      </c>
      <c r="CE53" s="176">
        <f t="shared" si="1"/>
        <v>0</v>
      </c>
      <c r="CF53" s="176">
        <f t="shared" si="5"/>
        <v>0</v>
      </c>
      <c r="CG53" s="176">
        <f t="shared" si="5"/>
        <v>0</v>
      </c>
    </row>
    <row r="54" spans="3:85" x14ac:dyDescent="0.3">
      <c r="C54" s="13" t="str">
        <f t="shared" si="3"/>
        <v>Data Warehouse Analyst</v>
      </c>
      <c r="D54" s="11" t="s">
        <v>175</v>
      </c>
      <c r="E54" s="124"/>
      <c r="F54" s="125"/>
      <c r="G54" s="126"/>
      <c r="H54" s="124"/>
      <c r="I54" s="125"/>
      <c r="J54" s="126"/>
      <c r="K54" s="124"/>
      <c r="L54" s="125"/>
      <c r="M54" s="126"/>
      <c r="N54" s="124"/>
      <c r="O54" s="125"/>
      <c r="P54" s="126"/>
      <c r="Q54" s="124"/>
      <c r="R54" s="125"/>
      <c r="S54" s="126"/>
      <c r="T54" s="124"/>
      <c r="U54" s="125"/>
      <c r="V54" s="126"/>
      <c r="W54" s="124"/>
      <c r="X54" s="125"/>
      <c r="Y54" s="126"/>
      <c r="Z54" s="124"/>
      <c r="AA54" s="125"/>
      <c r="AB54" s="126"/>
      <c r="AC54" s="124"/>
      <c r="AD54" s="125"/>
      <c r="AE54" s="126"/>
      <c r="AF54" s="124"/>
      <c r="AG54" s="125"/>
      <c r="AH54" s="126"/>
      <c r="AI54" s="124"/>
      <c r="AJ54" s="125"/>
      <c r="AK54" s="126"/>
      <c r="AL54" s="124"/>
      <c r="AM54" s="125"/>
      <c r="AN54" s="126"/>
      <c r="AO54" s="124"/>
      <c r="AP54" s="125"/>
      <c r="AQ54" s="126"/>
      <c r="AR54" s="124"/>
      <c r="AS54" s="125"/>
      <c r="AT54" s="126"/>
      <c r="AU54" s="124"/>
      <c r="AV54" s="125"/>
      <c r="AW54" s="126"/>
      <c r="AX54" s="124"/>
      <c r="AY54" s="125"/>
      <c r="AZ54" s="126"/>
      <c r="BA54" s="124"/>
      <c r="BB54" s="125"/>
      <c r="BC54" s="126"/>
      <c r="BD54" s="124"/>
      <c r="BE54" s="125"/>
      <c r="BF54" s="126"/>
      <c r="BG54" s="124"/>
      <c r="BH54" s="125"/>
      <c r="BI54" s="126"/>
      <c r="BJ54" s="124"/>
      <c r="BK54" s="125"/>
      <c r="BL54" s="126"/>
      <c r="BM54" s="124"/>
      <c r="BN54" s="125"/>
      <c r="BO54" s="126"/>
      <c r="BP54" s="124"/>
      <c r="BQ54" s="125"/>
      <c r="BR54" s="126"/>
      <c r="BS54" s="124"/>
      <c r="BT54" s="125"/>
      <c r="BU54" s="126"/>
      <c r="BV54" s="124"/>
      <c r="BW54" s="125"/>
      <c r="BX54" s="126"/>
      <c r="BY54" s="174">
        <f t="shared" si="4"/>
        <v>0</v>
      </c>
      <c r="BZ54" s="174" t="e">
        <f>SUM(#REF!,F54,O54,X54,AG54,AP54,AY54,BH54,BQ54)</f>
        <v>#REF!</v>
      </c>
      <c r="CA54" s="174" t="e">
        <f>SUM(#REF!,G54,P54,Y54,AH54,AQ54,AZ54,BI54,BR54)</f>
        <v>#REF!</v>
      </c>
      <c r="CB54" s="174">
        <f t="shared" si="0"/>
        <v>0</v>
      </c>
      <c r="CC54" s="174" t="e">
        <f>SUM(#REF!,I54,R54,AA54,AJ54,AS54,BB54,BK54,BT54)</f>
        <v>#REF!</v>
      </c>
      <c r="CD54" s="174" t="e">
        <f>SUM(#REF!,J54,S54,AB54,AK54,AT54,BC54,BL54,BU54)</f>
        <v>#REF!</v>
      </c>
      <c r="CE54" s="174">
        <f t="shared" si="1"/>
        <v>0</v>
      </c>
      <c r="CF54" s="174">
        <f t="shared" si="5"/>
        <v>0</v>
      </c>
      <c r="CG54" s="174">
        <f t="shared" si="5"/>
        <v>0</v>
      </c>
    </row>
    <row r="55" spans="3:85" x14ac:dyDescent="0.3">
      <c r="C55" s="13" t="str">
        <f t="shared" si="3"/>
        <v>Data Warehouse Analyst</v>
      </c>
      <c r="D55" s="11" t="s">
        <v>176</v>
      </c>
      <c r="E55" s="124"/>
      <c r="F55" s="125"/>
      <c r="G55" s="126"/>
      <c r="H55" s="124"/>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26"/>
      <c r="AI55" s="124"/>
      <c r="AJ55" s="125"/>
      <c r="AK55" s="126"/>
      <c r="AL55" s="124"/>
      <c r="AM55" s="125"/>
      <c r="AN55" s="126"/>
      <c r="AO55" s="124"/>
      <c r="AP55" s="125"/>
      <c r="AQ55" s="126"/>
      <c r="AR55" s="124"/>
      <c r="AS55" s="125"/>
      <c r="AT55" s="126"/>
      <c r="AU55" s="124"/>
      <c r="AV55" s="125"/>
      <c r="AW55" s="126"/>
      <c r="AX55" s="124"/>
      <c r="AY55" s="125"/>
      <c r="AZ55" s="126"/>
      <c r="BA55" s="124"/>
      <c r="BB55" s="125"/>
      <c r="BC55" s="126"/>
      <c r="BD55" s="124"/>
      <c r="BE55" s="125"/>
      <c r="BF55" s="126"/>
      <c r="BG55" s="124"/>
      <c r="BH55" s="125"/>
      <c r="BI55" s="126"/>
      <c r="BJ55" s="124"/>
      <c r="BK55" s="125"/>
      <c r="BL55" s="126"/>
      <c r="BM55" s="124"/>
      <c r="BN55" s="125"/>
      <c r="BO55" s="126"/>
      <c r="BP55" s="124"/>
      <c r="BQ55" s="125"/>
      <c r="BR55" s="126"/>
      <c r="BS55" s="124"/>
      <c r="BT55" s="125"/>
      <c r="BU55" s="126"/>
      <c r="BV55" s="124"/>
      <c r="BW55" s="125"/>
      <c r="BX55" s="126"/>
      <c r="BY55" s="174">
        <f t="shared" si="4"/>
        <v>0</v>
      </c>
      <c r="BZ55" s="174" t="e">
        <f>SUM(#REF!,F55,O55,X55,AG55,AP55,AY55,BH55,BQ55)</f>
        <v>#REF!</v>
      </c>
      <c r="CA55" s="174" t="e">
        <f>SUM(#REF!,G55,P55,Y55,AH55,AQ55,AZ55,BI55,BR55)</f>
        <v>#REF!</v>
      </c>
      <c r="CB55" s="174">
        <f t="shared" si="0"/>
        <v>0</v>
      </c>
      <c r="CC55" s="174" t="e">
        <f>SUM(#REF!,I55,R55,AA55,AJ55,AS55,BB55,BK55,BT55)</f>
        <v>#REF!</v>
      </c>
      <c r="CD55" s="174" t="e">
        <f>SUM(#REF!,J55,S55,AB55,AK55,AT55,BC55,BL55,BU55)</f>
        <v>#REF!</v>
      </c>
      <c r="CE55" s="174">
        <f t="shared" si="1"/>
        <v>0</v>
      </c>
      <c r="CF55" s="174">
        <f t="shared" si="5"/>
        <v>0</v>
      </c>
      <c r="CG55" s="174">
        <f t="shared" si="5"/>
        <v>0</v>
      </c>
    </row>
    <row r="56" spans="3:85" x14ac:dyDescent="0.3">
      <c r="C56" s="13" t="str">
        <f t="shared" si="3"/>
        <v>Data Warehouse Analyst</v>
      </c>
      <c r="D56" s="11" t="s">
        <v>115</v>
      </c>
      <c r="E56" s="124"/>
      <c r="F56" s="125"/>
      <c r="G56" s="126"/>
      <c r="H56" s="124"/>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26"/>
      <c r="AI56" s="124"/>
      <c r="AJ56" s="125"/>
      <c r="AK56" s="126"/>
      <c r="AL56" s="124"/>
      <c r="AM56" s="125"/>
      <c r="AN56" s="126"/>
      <c r="AO56" s="124"/>
      <c r="AP56" s="125"/>
      <c r="AQ56" s="126"/>
      <c r="AR56" s="124"/>
      <c r="AS56" s="125"/>
      <c r="AT56" s="126"/>
      <c r="AU56" s="124"/>
      <c r="AV56" s="125"/>
      <c r="AW56" s="126"/>
      <c r="AX56" s="124"/>
      <c r="AY56" s="125"/>
      <c r="AZ56" s="126"/>
      <c r="BA56" s="124"/>
      <c r="BB56" s="125"/>
      <c r="BC56" s="126"/>
      <c r="BD56" s="124"/>
      <c r="BE56" s="125"/>
      <c r="BF56" s="126"/>
      <c r="BG56" s="124"/>
      <c r="BH56" s="125"/>
      <c r="BI56" s="126"/>
      <c r="BJ56" s="124"/>
      <c r="BK56" s="125"/>
      <c r="BL56" s="126"/>
      <c r="BM56" s="124"/>
      <c r="BN56" s="125"/>
      <c r="BO56" s="126"/>
      <c r="BP56" s="124"/>
      <c r="BQ56" s="125"/>
      <c r="BR56" s="126"/>
      <c r="BS56" s="124"/>
      <c r="BT56" s="125"/>
      <c r="BU56" s="126"/>
      <c r="BV56" s="124"/>
      <c r="BW56" s="125"/>
      <c r="BX56" s="126"/>
      <c r="BY56" s="174">
        <f t="shared" si="4"/>
        <v>0</v>
      </c>
      <c r="BZ56" s="174" t="e">
        <f>SUM(#REF!,F56,O56,X56,AG56,AP56,AY56,BH56,BQ56)</f>
        <v>#REF!</v>
      </c>
      <c r="CA56" s="174" t="e">
        <f>SUM(#REF!,G56,P56,Y56,AH56,AQ56,AZ56,BI56,BR56)</f>
        <v>#REF!</v>
      </c>
      <c r="CB56" s="174">
        <f t="shared" si="0"/>
        <v>0</v>
      </c>
      <c r="CC56" s="174" t="e">
        <f>SUM(#REF!,I56,R56,AA56,AJ56,AS56,BB56,BK56,BT56)</f>
        <v>#REF!</v>
      </c>
      <c r="CD56" s="174" t="e">
        <f>SUM(#REF!,J56,S56,AB56,AK56,AT56,BC56,BL56,BU56)</f>
        <v>#REF!</v>
      </c>
      <c r="CE56" s="174">
        <f t="shared" si="1"/>
        <v>0</v>
      </c>
      <c r="CF56" s="174">
        <f t="shared" si="5"/>
        <v>0</v>
      </c>
      <c r="CG56" s="174">
        <f t="shared" si="5"/>
        <v>0</v>
      </c>
    </row>
    <row r="57" spans="3:85" x14ac:dyDescent="0.3">
      <c r="C57" s="13" t="str">
        <f t="shared" si="3"/>
        <v>Data Warehouse Analyst</v>
      </c>
      <c r="D57" s="11" t="s">
        <v>117</v>
      </c>
      <c r="E57" s="124"/>
      <c r="F57" s="125"/>
      <c r="G57" s="126"/>
      <c r="H57" s="124"/>
      <c r="I57" s="125"/>
      <c r="J57" s="126"/>
      <c r="K57" s="124"/>
      <c r="L57" s="125"/>
      <c r="M57" s="126"/>
      <c r="N57" s="124"/>
      <c r="O57" s="125"/>
      <c r="P57" s="126"/>
      <c r="Q57" s="124"/>
      <c r="R57" s="125"/>
      <c r="S57" s="126"/>
      <c r="T57" s="124"/>
      <c r="U57" s="125"/>
      <c r="V57" s="126"/>
      <c r="W57" s="124"/>
      <c r="X57" s="125"/>
      <c r="Y57" s="126"/>
      <c r="Z57" s="124"/>
      <c r="AA57" s="125"/>
      <c r="AB57" s="126"/>
      <c r="AC57" s="124"/>
      <c r="AD57" s="125"/>
      <c r="AE57" s="126"/>
      <c r="AF57" s="124"/>
      <c r="AG57" s="125"/>
      <c r="AH57" s="126"/>
      <c r="AI57" s="124"/>
      <c r="AJ57" s="125"/>
      <c r="AK57" s="126"/>
      <c r="AL57" s="124"/>
      <c r="AM57" s="125"/>
      <c r="AN57" s="126"/>
      <c r="AO57" s="124"/>
      <c r="AP57" s="125"/>
      <c r="AQ57" s="126"/>
      <c r="AR57" s="124"/>
      <c r="AS57" s="125"/>
      <c r="AT57" s="126"/>
      <c r="AU57" s="124"/>
      <c r="AV57" s="125"/>
      <c r="AW57" s="126"/>
      <c r="AX57" s="124"/>
      <c r="AY57" s="125"/>
      <c r="AZ57" s="126"/>
      <c r="BA57" s="124"/>
      <c r="BB57" s="125"/>
      <c r="BC57" s="126"/>
      <c r="BD57" s="124"/>
      <c r="BE57" s="125"/>
      <c r="BF57" s="126"/>
      <c r="BG57" s="124"/>
      <c r="BH57" s="125"/>
      <c r="BI57" s="126"/>
      <c r="BJ57" s="124"/>
      <c r="BK57" s="125"/>
      <c r="BL57" s="126"/>
      <c r="BM57" s="124"/>
      <c r="BN57" s="125"/>
      <c r="BO57" s="126"/>
      <c r="BP57" s="124"/>
      <c r="BQ57" s="125"/>
      <c r="BR57" s="126"/>
      <c r="BS57" s="124"/>
      <c r="BT57" s="125"/>
      <c r="BU57" s="126"/>
      <c r="BV57" s="124"/>
      <c r="BW57" s="125"/>
      <c r="BX57" s="126"/>
      <c r="BY57" s="174">
        <f t="shared" si="4"/>
        <v>0</v>
      </c>
      <c r="BZ57" s="174" t="e">
        <f>SUM(#REF!,F57,O57,X57,AG57,AP57,AY57,BH57,BQ57)</f>
        <v>#REF!</v>
      </c>
      <c r="CA57" s="174" t="e">
        <f>SUM(#REF!,G57,P57,Y57,AH57,AQ57,AZ57,BI57,BR57)</f>
        <v>#REF!</v>
      </c>
      <c r="CB57" s="174">
        <f t="shared" si="0"/>
        <v>0</v>
      </c>
      <c r="CC57" s="174" t="e">
        <f>SUM(#REF!,I57,R57,AA57,AJ57,AS57,BB57,BK57,BT57)</f>
        <v>#REF!</v>
      </c>
      <c r="CD57" s="174" t="e">
        <f>SUM(#REF!,J57,S57,AB57,AK57,AT57,BC57,BL57,BU57)</f>
        <v>#REF!</v>
      </c>
      <c r="CE57" s="174">
        <f t="shared" si="1"/>
        <v>0</v>
      </c>
      <c r="CF57" s="174">
        <f t="shared" si="5"/>
        <v>0</v>
      </c>
      <c r="CG57" s="174">
        <f t="shared" si="5"/>
        <v>0</v>
      </c>
    </row>
    <row r="58" spans="3:85" x14ac:dyDescent="0.3">
      <c r="C58" s="13" t="str">
        <f t="shared" si="3"/>
        <v>Data Warehouse Analyst</v>
      </c>
      <c r="D58" s="11" t="s">
        <v>177</v>
      </c>
      <c r="E58" s="124"/>
      <c r="F58" s="125"/>
      <c r="G58" s="126"/>
      <c r="H58" s="124"/>
      <c r="I58" s="125"/>
      <c r="J58" s="126"/>
      <c r="K58" s="124"/>
      <c r="L58" s="125"/>
      <c r="M58" s="126"/>
      <c r="N58" s="124"/>
      <c r="O58" s="125"/>
      <c r="P58" s="126"/>
      <c r="Q58" s="124"/>
      <c r="R58" s="125"/>
      <c r="S58" s="126"/>
      <c r="T58" s="124"/>
      <c r="U58" s="125"/>
      <c r="V58" s="126"/>
      <c r="W58" s="124"/>
      <c r="X58" s="125"/>
      <c r="Y58" s="126"/>
      <c r="Z58" s="124"/>
      <c r="AA58" s="125"/>
      <c r="AB58" s="126"/>
      <c r="AC58" s="124"/>
      <c r="AD58" s="125"/>
      <c r="AE58" s="126"/>
      <c r="AF58" s="124"/>
      <c r="AG58" s="125"/>
      <c r="AH58" s="126"/>
      <c r="AI58" s="124"/>
      <c r="AJ58" s="125"/>
      <c r="AK58" s="126"/>
      <c r="AL58" s="124"/>
      <c r="AM58" s="125"/>
      <c r="AN58" s="126"/>
      <c r="AO58" s="124"/>
      <c r="AP58" s="125"/>
      <c r="AQ58" s="126"/>
      <c r="AR58" s="124"/>
      <c r="AS58" s="125"/>
      <c r="AT58" s="126"/>
      <c r="AU58" s="124"/>
      <c r="AV58" s="125"/>
      <c r="AW58" s="126"/>
      <c r="AX58" s="124"/>
      <c r="AY58" s="125"/>
      <c r="AZ58" s="126"/>
      <c r="BA58" s="124"/>
      <c r="BB58" s="125"/>
      <c r="BC58" s="126"/>
      <c r="BD58" s="124"/>
      <c r="BE58" s="125"/>
      <c r="BF58" s="126"/>
      <c r="BG58" s="124"/>
      <c r="BH58" s="125"/>
      <c r="BI58" s="126"/>
      <c r="BJ58" s="124"/>
      <c r="BK58" s="125"/>
      <c r="BL58" s="126"/>
      <c r="BM58" s="124"/>
      <c r="BN58" s="125"/>
      <c r="BO58" s="126"/>
      <c r="BP58" s="124"/>
      <c r="BQ58" s="125"/>
      <c r="BR58" s="126"/>
      <c r="BS58" s="124"/>
      <c r="BT58" s="125"/>
      <c r="BU58" s="126"/>
      <c r="BV58" s="124"/>
      <c r="BW58" s="125"/>
      <c r="BX58" s="126"/>
      <c r="BY58" s="174">
        <f t="shared" si="4"/>
        <v>0</v>
      </c>
      <c r="BZ58" s="174" t="e">
        <f>SUM(#REF!,F58,O58,X58,AG58,AP58,AY58,BH58,BQ58)</f>
        <v>#REF!</v>
      </c>
      <c r="CA58" s="174" t="e">
        <f>SUM(#REF!,G58,P58,Y58,AH58,AQ58,AZ58,BI58,BR58)</f>
        <v>#REF!</v>
      </c>
      <c r="CB58" s="174">
        <f t="shared" si="0"/>
        <v>0</v>
      </c>
      <c r="CC58" s="174" t="e">
        <f>SUM(#REF!,I58,R58,AA58,AJ58,AS58,BB58,BK58,BT58)</f>
        <v>#REF!</v>
      </c>
      <c r="CD58" s="174" t="e">
        <f>SUM(#REF!,J58,S58,AB58,AK58,AT58,BC58,BL58,BU58)</f>
        <v>#REF!</v>
      </c>
      <c r="CE58" s="174">
        <f t="shared" si="1"/>
        <v>0</v>
      </c>
      <c r="CF58" s="174">
        <f t="shared" si="5"/>
        <v>0</v>
      </c>
      <c r="CG58" s="174">
        <f t="shared" si="5"/>
        <v>0</v>
      </c>
    </row>
    <row r="59" spans="3:85" ht="16.2" thickBot="1" x14ac:dyDescent="0.35">
      <c r="C59" s="16" t="str">
        <f t="shared" si="3"/>
        <v>Data Warehouse Analyst</v>
      </c>
      <c r="D59" s="17" t="s">
        <v>116</v>
      </c>
      <c r="E59" s="150"/>
      <c r="F59" s="151"/>
      <c r="G59" s="152"/>
      <c r="H59" s="150"/>
      <c r="I59" s="151"/>
      <c r="J59" s="152"/>
      <c r="K59" s="150"/>
      <c r="L59" s="151"/>
      <c r="M59" s="152"/>
      <c r="N59" s="150"/>
      <c r="O59" s="151"/>
      <c r="P59" s="152"/>
      <c r="Q59" s="150"/>
      <c r="R59" s="151"/>
      <c r="S59" s="152"/>
      <c r="T59" s="150"/>
      <c r="U59" s="151"/>
      <c r="V59" s="152"/>
      <c r="W59" s="150"/>
      <c r="X59" s="151"/>
      <c r="Y59" s="152"/>
      <c r="Z59" s="150"/>
      <c r="AA59" s="151"/>
      <c r="AB59" s="152"/>
      <c r="AC59" s="150"/>
      <c r="AD59" s="151"/>
      <c r="AE59" s="152"/>
      <c r="AF59" s="150"/>
      <c r="AG59" s="151"/>
      <c r="AH59" s="152"/>
      <c r="AI59" s="150"/>
      <c r="AJ59" s="151"/>
      <c r="AK59" s="152"/>
      <c r="AL59" s="150"/>
      <c r="AM59" s="151"/>
      <c r="AN59" s="152"/>
      <c r="AO59" s="150"/>
      <c r="AP59" s="151"/>
      <c r="AQ59" s="152"/>
      <c r="AR59" s="150"/>
      <c r="AS59" s="151"/>
      <c r="AT59" s="152"/>
      <c r="AU59" s="150"/>
      <c r="AV59" s="151"/>
      <c r="AW59" s="152"/>
      <c r="AX59" s="150"/>
      <c r="AY59" s="151"/>
      <c r="AZ59" s="152"/>
      <c r="BA59" s="150"/>
      <c r="BB59" s="151"/>
      <c r="BC59" s="152"/>
      <c r="BD59" s="150"/>
      <c r="BE59" s="151"/>
      <c r="BF59" s="152"/>
      <c r="BG59" s="150"/>
      <c r="BH59" s="151"/>
      <c r="BI59" s="152"/>
      <c r="BJ59" s="150"/>
      <c r="BK59" s="151"/>
      <c r="BL59" s="152"/>
      <c r="BM59" s="150"/>
      <c r="BN59" s="151"/>
      <c r="BO59" s="152"/>
      <c r="BP59" s="150"/>
      <c r="BQ59" s="151"/>
      <c r="BR59" s="152"/>
      <c r="BS59" s="150"/>
      <c r="BT59" s="151"/>
      <c r="BU59" s="152"/>
      <c r="BV59" s="150"/>
      <c r="BW59" s="151"/>
      <c r="BX59" s="152"/>
      <c r="BY59" s="175">
        <f t="shared" si="4"/>
        <v>0</v>
      </c>
      <c r="BZ59" s="175" t="e">
        <f>SUM(#REF!,F59,O59,X59,AG59,AP59,AY59,BH59,BQ59)</f>
        <v>#REF!</v>
      </c>
      <c r="CA59" s="175" t="e">
        <f>SUM(#REF!,G59,P59,Y59,AH59,AQ59,AZ59,BI59,BR59)</f>
        <v>#REF!</v>
      </c>
      <c r="CB59" s="175">
        <f t="shared" si="0"/>
        <v>0</v>
      </c>
      <c r="CC59" s="175" t="e">
        <f>SUM(#REF!,I59,R59,AA59,AJ59,AS59,BB59,BK59,BT59)</f>
        <v>#REF!</v>
      </c>
      <c r="CD59" s="175" t="e">
        <f>SUM(#REF!,J59,S59,AB59,AK59,AT59,BC59,BL59,BU59)</f>
        <v>#REF!</v>
      </c>
      <c r="CE59" s="175">
        <f t="shared" si="1"/>
        <v>0</v>
      </c>
      <c r="CF59" s="175">
        <f t="shared" si="5"/>
        <v>0</v>
      </c>
      <c r="CG59" s="175">
        <f t="shared" si="5"/>
        <v>0</v>
      </c>
    </row>
    <row r="60" spans="3:85" x14ac:dyDescent="0.3">
      <c r="C60" s="14" t="str">
        <f>'Long Term Rates'!C18</f>
        <v>Database Administrator</v>
      </c>
      <c r="D60" s="15" t="s">
        <v>174</v>
      </c>
      <c r="E60" s="124"/>
      <c r="F60" s="125"/>
      <c r="G60" s="126"/>
      <c r="H60" s="124"/>
      <c r="I60" s="125"/>
      <c r="J60" s="126"/>
      <c r="K60" s="124"/>
      <c r="L60" s="125"/>
      <c r="M60" s="126"/>
      <c r="N60" s="124"/>
      <c r="O60" s="125"/>
      <c r="P60" s="126"/>
      <c r="Q60" s="124"/>
      <c r="R60" s="125"/>
      <c r="S60" s="126"/>
      <c r="T60" s="124"/>
      <c r="U60" s="125"/>
      <c r="V60" s="126"/>
      <c r="W60" s="124"/>
      <c r="X60" s="125"/>
      <c r="Y60" s="126"/>
      <c r="Z60" s="124"/>
      <c r="AA60" s="125"/>
      <c r="AB60" s="126"/>
      <c r="AC60" s="124"/>
      <c r="AD60" s="125"/>
      <c r="AE60" s="126"/>
      <c r="AF60" s="124"/>
      <c r="AG60" s="125"/>
      <c r="AH60" s="126"/>
      <c r="AI60" s="124"/>
      <c r="AJ60" s="125"/>
      <c r="AK60" s="126"/>
      <c r="AL60" s="124"/>
      <c r="AM60" s="125"/>
      <c r="AN60" s="126"/>
      <c r="AO60" s="124"/>
      <c r="AP60" s="125"/>
      <c r="AQ60" s="126"/>
      <c r="AR60" s="124"/>
      <c r="AS60" s="125"/>
      <c r="AT60" s="126"/>
      <c r="AU60" s="124"/>
      <c r="AV60" s="125"/>
      <c r="AW60" s="126"/>
      <c r="AX60" s="124"/>
      <c r="AY60" s="125"/>
      <c r="AZ60" s="126"/>
      <c r="BA60" s="124"/>
      <c r="BB60" s="125"/>
      <c r="BC60" s="126"/>
      <c r="BD60" s="124"/>
      <c r="BE60" s="125"/>
      <c r="BF60" s="126"/>
      <c r="BG60" s="124"/>
      <c r="BH60" s="125"/>
      <c r="BI60" s="126"/>
      <c r="BJ60" s="124"/>
      <c r="BK60" s="125"/>
      <c r="BL60" s="126"/>
      <c r="BM60" s="124"/>
      <c r="BN60" s="125"/>
      <c r="BO60" s="126"/>
      <c r="BP60" s="124"/>
      <c r="BQ60" s="125"/>
      <c r="BR60" s="126"/>
      <c r="BS60" s="124"/>
      <c r="BT60" s="125"/>
      <c r="BU60" s="126"/>
      <c r="BV60" s="124"/>
      <c r="BW60" s="125"/>
      <c r="BX60" s="126"/>
      <c r="BY60" s="176">
        <f t="shared" si="4"/>
        <v>0</v>
      </c>
      <c r="BZ60" s="176" t="e">
        <f>SUM(#REF!,F60,O60,X60,AG60,AP60,AY60,BH60,BQ60)</f>
        <v>#REF!</v>
      </c>
      <c r="CA60" s="176" t="e">
        <f>SUM(#REF!,G60,P60,Y60,AH60,AQ60,AZ60,BI60,BR60)</f>
        <v>#REF!</v>
      </c>
      <c r="CB60" s="176">
        <f t="shared" si="0"/>
        <v>0</v>
      </c>
      <c r="CC60" s="176" t="e">
        <f>SUM(#REF!,I60,R60,AA60,AJ60,AS60,BB60,BK60,BT60)</f>
        <v>#REF!</v>
      </c>
      <c r="CD60" s="176" t="e">
        <f>SUM(#REF!,J60,S60,AB60,AK60,AT60,BC60,BL60,BU60)</f>
        <v>#REF!</v>
      </c>
      <c r="CE60" s="176">
        <f t="shared" si="1"/>
        <v>0</v>
      </c>
      <c r="CF60" s="176">
        <f t="shared" si="5"/>
        <v>0</v>
      </c>
      <c r="CG60" s="176">
        <f t="shared" si="5"/>
        <v>0</v>
      </c>
    </row>
    <row r="61" spans="3:85" x14ac:dyDescent="0.3">
      <c r="C61" s="13" t="str">
        <f t="shared" si="3"/>
        <v>Database Administrator</v>
      </c>
      <c r="D61" s="11" t="s">
        <v>175</v>
      </c>
      <c r="E61" s="124"/>
      <c r="F61" s="125"/>
      <c r="G61" s="126"/>
      <c r="H61" s="124"/>
      <c r="I61" s="125"/>
      <c r="J61" s="126"/>
      <c r="K61" s="124"/>
      <c r="L61" s="125"/>
      <c r="M61" s="126"/>
      <c r="N61" s="124"/>
      <c r="O61" s="125"/>
      <c r="P61" s="126"/>
      <c r="Q61" s="124"/>
      <c r="R61" s="125"/>
      <c r="S61" s="126"/>
      <c r="T61" s="124"/>
      <c r="U61" s="125"/>
      <c r="V61" s="126"/>
      <c r="W61" s="124"/>
      <c r="X61" s="125"/>
      <c r="Y61" s="126"/>
      <c r="Z61" s="124"/>
      <c r="AA61" s="125"/>
      <c r="AB61" s="126"/>
      <c r="AC61" s="124"/>
      <c r="AD61" s="125"/>
      <c r="AE61" s="126"/>
      <c r="AF61" s="124"/>
      <c r="AG61" s="125"/>
      <c r="AH61" s="126"/>
      <c r="AI61" s="124"/>
      <c r="AJ61" s="125"/>
      <c r="AK61" s="126"/>
      <c r="AL61" s="124"/>
      <c r="AM61" s="125"/>
      <c r="AN61" s="126"/>
      <c r="AO61" s="124"/>
      <c r="AP61" s="125"/>
      <c r="AQ61" s="126"/>
      <c r="AR61" s="124"/>
      <c r="AS61" s="125"/>
      <c r="AT61" s="126"/>
      <c r="AU61" s="124"/>
      <c r="AV61" s="125"/>
      <c r="AW61" s="126"/>
      <c r="AX61" s="124"/>
      <c r="AY61" s="125"/>
      <c r="AZ61" s="126"/>
      <c r="BA61" s="124"/>
      <c r="BB61" s="125"/>
      <c r="BC61" s="126"/>
      <c r="BD61" s="124"/>
      <c r="BE61" s="125"/>
      <c r="BF61" s="126"/>
      <c r="BG61" s="124"/>
      <c r="BH61" s="125"/>
      <c r="BI61" s="126"/>
      <c r="BJ61" s="124"/>
      <c r="BK61" s="125"/>
      <c r="BL61" s="126"/>
      <c r="BM61" s="124"/>
      <c r="BN61" s="125"/>
      <c r="BO61" s="126"/>
      <c r="BP61" s="124"/>
      <c r="BQ61" s="125"/>
      <c r="BR61" s="126"/>
      <c r="BS61" s="124"/>
      <c r="BT61" s="125"/>
      <c r="BU61" s="126"/>
      <c r="BV61" s="124"/>
      <c r="BW61" s="125"/>
      <c r="BX61" s="126"/>
      <c r="BY61" s="174">
        <f t="shared" si="4"/>
        <v>0</v>
      </c>
      <c r="BZ61" s="174" t="e">
        <f>SUM(#REF!,F61,O61,X61,AG61,AP61,AY61,BH61,BQ61)</f>
        <v>#REF!</v>
      </c>
      <c r="CA61" s="174" t="e">
        <f>SUM(#REF!,G61,P61,Y61,AH61,AQ61,AZ61,BI61,BR61)</f>
        <v>#REF!</v>
      </c>
      <c r="CB61" s="174">
        <f t="shared" si="0"/>
        <v>0</v>
      </c>
      <c r="CC61" s="174" t="e">
        <f>SUM(#REF!,I61,R61,AA61,AJ61,AS61,BB61,BK61,BT61)</f>
        <v>#REF!</v>
      </c>
      <c r="CD61" s="174" t="e">
        <f>SUM(#REF!,J61,S61,AB61,AK61,AT61,BC61,BL61,BU61)</f>
        <v>#REF!</v>
      </c>
      <c r="CE61" s="174">
        <f t="shared" si="1"/>
        <v>0</v>
      </c>
      <c r="CF61" s="174">
        <f t="shared" si="5"/>
        <v>0</v>
      </c>
      <c r="CG61" s="174">
        <f t="shared" si="5"/>
        <v>0</v>
      </c>
    </row>
    <row r="62" spans="3:85" x14ac:dyDescent="0.3">
      <c r="C62" s="13" t="str">
        <f t="shared" si="3"/>
        <v>Database Administrator</v>
      </c>
      <c r="D62" s="11" t="s">
        <v>176</v>
      </c>
      <c r="E62" s="124"/>
      <c r="F62" s="125"/>
      <c r="G62" s="126"/>
      <c r="H62" s="124"/>
      <c r="I62" s="125"/>
      <c r="J62" s="126"/>
      <c r="K62" s="124"/>
      <c r="L62" s="125"/>
      <c r="M62" s="126"/>
      <c r="N62" s="124"/>
      <c r="O62" s="125"/>
      <c r="P62" s="126"/>
      <c r="Q62" s="124"/>
      <c r="R62" s="125"/>
      <c r="S62" s="126"/>
      <c r="T62" s="124"/>
      <c r="U62" s="125"/>
      <c r="V62" s="126"/>
      <c r="W62" s="124"/>
      <c r="X62" s="125"/>
      <c r="Y62" s="126"/>
      <c r="Z62" s="124"/>
      <c r="AA62" s="125"/>
      <c r="AB62" s="126"/>
      <c r="AC62" s="124"/>
      <c r="AD62" s="125"/>
      <c r="AE62" s="126"/>
      <c r="AF62" s="124"/>
      <c r="AG62" s="125"/>
      <c r="AH62" s="126"/>
      <c r="AI62" s="124"/>
      <c r="AJ62" s="125"/>
      <c r="AK62" s="126"/>
      <c r="AL62" s="124"/>
      <c r="AM62" s="125"/>
      <c r="AN62" s="126"/>
      <c r="AO62" s="124"/>
      <c r="AP62" s="125"/>
      <c r="AQ62" s="126"/>
      <c r="AR62" s="124"/>
      <c r="AS62" s="125"/>
      <c r="AT62" s="126"/>
      <c r="AU62" s="124"/>
      <c r="AV62" s="125"/>
      <c r="AW62" s="126"/>
      <c r="AX62" s="124"/>
      <c r="AY62" s="125"/>
      <c r="AZ62" s="126"/>
      <c r="BA62" s="124"/>
      <c r="BB62" s="125"/>
      <c r="BC62" s="126"/>
      <c r="BD62" s="124"/>
      <c r="BE62" s="125"/>
      <c r="BF62" s="126"/>
      <c r="BG62" s="124"/>
      <c r="BH62" s="125"/>
      <c r="BI62" s="126"/>
      <c r="BJ62" s="124"/>
      <c r="BK62" s="125"/>
      <c r="BL62" s="126"/>
      <c r="BM62" s="124"/>
      <c r="BN62" s="125"/>
      <c r="BO62" s="126"/>
      <c r="BP62" s="124"/>
      <c r="BQ62" s="125"/>
      <c r="BR62" s="126"/>
      <c r="BS62" s="124"/>
      <c r="BT62" s="125"/>
      <c r="BU62" s="126"/>
      <c r="BV62" s="124"/>
      <c r="BW62" s="125"/>
      <c r="BX62" s="126"/>
      <c r="BY62" s="174">
        <f t="shared" si="4"/>
        <v>0</v>
      </c>
      <c r="BZ62" s="174" t="e">
        <f>SUM(#REF!,F62,O62,X62,AG62,AP62,AY62,BH62,BQ62)</f>
        <v>#REF!</v>
      </c>
      <c r="CA62" s="174" t="e">
        <f>SUM(#REF!,G62,P62,Y62,AH62,AQ62,AZ62,BI62,BR62)</f>
        <v>#REF!</v>
      </c>
      <c r="CB62" s="174">
        <f t="shared" si="0"/>
        <v>0</v>
      </c>
      <c r="CC62" s="174" t="e">
        <f>SUM(#REF!,I62,R62,AA62,AJ62,AS62,BB62,BK62,BT62)</f>
        <v>#REF!</v>
      </c>
      <c r="CD62" s="174" t="e">
        <f>SUM(#REF!,J62,S62,AB62,AK62,AT62,BC62,BL62,BU62)</f>
        <v>#REF!</v>
      </c>
      <c r="CE62" s="174">
        <f t="shared" si="1"/>
        <v>0</v>
      </c>
      <c r="CF62" s="174">
        <f t="shared" si="5"/>
        <v>0</v>
      </c>
      <c r="CG62" s="174">
        <f t="shared" si="5"/>
        <v>0</v>
      </c>
    </row>
    <row r="63" spans="3:85" x14ac:dyDescent="0.3">
      <c r="C63" s="13" t="str">
        <f t="shared" si="3"/>
        <v>Database Administrator</v>
      </c>
      <c r="D63" s="11" t="s">
        <v>115</v>
      </c>
      <c r="E63" s="124"/>
      <c r="F63" s="125"/>
      <c r="G63" s="126"/>
      <c r="H63" s="124"/>
      <c r="I63" s="125"/>
      <c r="J63" s="126"/>
      <c r="K63" s="124"/>
      <c r="L63" s="125"/>
      <c r="M63" s="126"/>
      <c r="N63" s="124"/>
      <c r="O63" s="125"/>
      <c r="P63" s="126"/>
      <c r="Q63" s="124"/>
      <c r="R63" s="125"/>
      <c r="S63" s="126"/>
      <c r="T63" s="124"/>
      <c r="U63" s="125"/>
      <c r="V63" s="126"/>
      <c r="W63" s="124"/>
      <c r="X63" s="125"/>
      <c r="Y63" s="126"/>
      <c r="Z63" s="124"/>
      <c r="AA63" s="125"/>
      <c r="AB63" s="126"/>
      <c r="AC63" s="124"/>
      <c r="AD63" s="125"/>
      <c r="AE63" s="126"/>
      <c r="AF63" s="124"/>
      <c r="AG63" s="125"/>
      <c r="AH63" s="126"/>
      <c r="AI63" s="124"/>
      <c r="AJ63" s="125"/>
      <c r="AK63" s="126"/>
      <c r="AL63" s="124"/>
      <c r="AM63" s="125"/>
      <c r="AN63" s="126"/>
      <c r="AO63" s="124"/>
      <c r="AP63" s="125"/>
      <c r="AQ63" s="126"/>
      <c r="AR63" s="124"/>
      <c r="AS63" s="125"/>
      <c r="AT63" s="126"/>
      <c r="AU63" s="124"/>
      <c r="AV63" s="125"/>
      <c r="AW63" s="126"/>
      <c r="AX63" s="124"/>
      <c r="AY63" s="125"/>
      <c r="AZ63" s="126"/>
      <c r="BA63" s="124"/>
      <c r="BB63" s="125"/>
      <c r="BC63" s="126"/>
      <c r="BD63" s="124"/>
      <c r="BE63" s="125"/>
      <c r="BF63" s="126"/>
      <c r="BG63" s="124"/>
      <c r="BH63" s="125"/>
      <c r="BI63" s="126"/>
      <c r="BJ63" s="124"/>
      <c r="BK63" s="125"/>
      <c r="BL63" s="126"/>
      <c r="BM63" s="124"/>
      <c r="BN63" s="125"/>
      <c r="BO63" s="126"/>
      <c r="BP63" s="124"/>
      <c r="BQ63" s="125"/>
      <c r="BR63" s="126"/>
      <c r="BS63" s="124"/>
      <c r="BT63" s="125"/>
      <c r="BU63" s="126"/>
      <c r="BV63" s="124"/>
      <c r="BW63" s="125"/>
      <c r="BX63" s="126"/>
      <c r="BY63" s="174">
        <f t="shared" si="4"/>
        <v>0</v>
      </c>
      <c r="BZ63" s="174" t="e">
        <f>SUM(#REF!,F63,O63,X63,AG63,AP63,AY63,BH63,BQ63)</f>
        <v>#REF!</v>
      </c>
      <c r="CA63" s="174" t="e">
        <f>SUM(#REF!,G63,P63,Y63,AH63,AQ63,AZ63,BI63,BR63)</f>
        <v>#REF!</v>
      </c>
      <c r="CB63" s="174">
        <f t="shared" si="0"/>
        <v>0</v>
      </c>
      <c r="CC63" s="174" t="e">
        <f>SUM(#REF!,I63,R63,AA63,AJ63,AS63,BB63,BK63,BT63)</f>
        <v>#REF!</v>
      </c>
      <c r="CD63" s="174" t="e">
        <f>SUM(#REF!,J63,S63,AB63,AK63,AT63,BC63,BL63,BU63)</f>
        <v>#REF!</v>
      </c>
      <c r="CE63" s="174">
        <f t="shared" si="1"/>
        <v>0</v>
      </c>
      <c r="CF63" s="174">
        <f t="shared" si="5"/>
        <v>0</v>
      </c>
      <c r="CG63" s="174">
        <f t="shared" si="5"/>
        <v>0</v>
      </c>
    </row>
    <row r="64" spans="3:85" x14ac:dyDescent="0.3">
      <c r="C64" s="13" t="str">
        <f t="shared" si="3"/>
        <v>Database Administrator</v>
      </c>
      <c r="D64" s="11" t="s">
        <v>117</v>
      </c>
      <c r="E64" s="124"/>
      <c r="F64" s="125"/>
      <c r="G64" s="126"/>
      <c r="H64" s="124"/>
      <c r="I64" s="125"/>
      <c r="J64" s="126"/>
      <c r="K64" s="124"/>
      <c r="L64" s="125"/>
      <c r="M64" s="126"/>
      <c r="N64" s="124"/>
      <c r="O64" s="125"/>
      <c r="P64" s="126"/>
      <c r="Q64" s="124"/>
      <c r="R64" s="125"/>
      <c r="S64" s="126"/>
      <c r="T64" s="124"/>
      <c r="U64" s="125"/>
      <c r="V64" s="126"/>
      <c r="W64" s="124"/>
      <c r="X64" s="125"/>
      <c r="Y64" s="126"/>
      <c r="Z64" s="124"/>
      <c r="AA64" s="125"/>
      <c r="AB64" s="126"/>
      <c r="AC64" s="124"/>
      <c r="AD64" s="125"/>
      <c r="AE64" s="126"/>
      <c r="AF64" s="124"/>
      <c r="AG64" s="125"/>
      <c r="AH64" s="126"/>
      <c r="AI64" s="124"/>
      <c r="AJ64" s="125"/>
      <c r="AK64" s="126"/>
      <c r="AL64" s="124"/>
      <c r="AM64" s="125"/>
      <c r="AN64" s="126"/>
      <c r="AO64" s="124"/>
      <c r="AP64" s="125"/>
      <c r="AQ64" s="126"/>
      <c r="AR64" s="124"/>
      <c r="AS64" s="125"/>
      <c r="AT64" s="126"/>
      <c r="AU64" s="124"/>
      <c r="AV64" s="125"/>
      <c r="AW64" s="126"/>
      <c r="AX64" s="124"/>
      <c r="AY64" s="125"/>
      <c r="AZ64" s="126"/>
      <c r="BA64" s="124"/>
      <c r="BB64" s="125"/>
      <c r="BC64" s="126"/>
      <c r="BD64" s="124"/>
      <c r="BE64" s="125"/>
      <c r="BF64" s="126"/>
      <c r="BG64" s="124"/>
      <c r="BH64" s="125"/>
      <c r="BI64" s="126"/>
      <c r="BJ64" s="124"/>
      <c r="BK64" s="125"/>
      <c r="BL64" s="126"/>
      <c r="BM64" s="124"/>
      <c r="BN64" s="125"/>
      <c r="BO64" s="126"/>
      <c r="BP64" s="124"/>
      <c r="BQ64" s="125"/>
      <c r="BR64" s="126"/>
      <c r="BS64" s="124"/>
      <c r="BT64" s="125"/>
      <c r="BU64" s="126"/>
      <c r="BV64" s="124"/>
      <c r="BW64" s="125"/>
      <c r="BX64" s="126"/>
      <c r="BY64" s="174">
        <f t="shared" si="4"/>
        <v>0</v>
      </c>
      <c r="BZ64" s="174" t="e">
        <f>SUM(#REF!,F64,O64,X64,AG64,AP64,AY64,BH64,BQ64)</f>
        <v>#REF!</v>
      </c>
      <c r="CA64" s="174" t="e">
        <f>SUM(#REF!,G64,P64,Y64,AH64,AQ64,AZ64,BI64,BR64)</f>
        <v>#REF!</v>
      </c>
      <c r="CB64" s="174">
        <f t="shared" si="0"/>
        <v>0</v>
      </c>
      <c r="CC64" s="174" t="e">
        <f>SUM(#REF!,I64,R64,AA64,AJ64,AS64,BB64,BK64,BT64)</f>
        <v>#REF!</v>
      </c>
      <c r="CD64" s="174" t="e">
        <f>SUM(#REF!,J64,S64,AB64,AK64,AT64,BC64,BL64,BU64)</f>
        <v>#REF!</v>
      </c>
      <c r="CE64" s="174">
        <f t="shared" si="1"/>
        <v>0</v>
      </c>
      <c r="CF64" s="174">
        <f t="shared" si="5"/>
        <v>0</v>
      </c>
      <c r="CG64" s="174">
        <f t="shared" si="5"/>
        <v>0</v>
      </c>
    </row>
    <row r="65" spans="3:85" x14ac:dyDescent="0.3">
      <c r="C65" s="13" t="str">
        <f t="shared" si="3"/>
        <v>Database Administrator</v>
      </c>
      <c r="D65" s="11" t="s">
        <v>177</v>
      </c>
      <c r="E65" s="124"/>
      <c r="F65" s="125"/>
      <c r="G65" s="126"/>
      <c r="H65" s="124"/>
      <c r="I65" s="125"/>
      <c r="J65" s="126"/>
      <c r="K65" s="124"/>
      <c r="L65" s="125"/>
      <c r="M65" s="126"/>
      <c r="N65" s="124"/>
      <c r="O65" s="125"/>
      <c r="P65" s="126"/>
      <c r="Q65" s="124"/>
      <c r="R65" s="125"/>
      <c r="S65" s="126"/>
      <c r="T65" s="124"/>
      <c r="U65" s="125"/>
      <c r="V65" s="126"/>
      <c r="W65" s="124"/>
      <c r="X65" s="125"/>
      <c r="Y65" s="126"/>
      <c r="Z65" s="124"/>
      <c r="AA65" s="125"/>
      <c r="AB65" s="126"/>
      <c r="AC65" s="124"/>
      <c r="AD65" s="125"/>
      <c r="AE65" s="126"/>
      <c r="AF65" s="124"/>
      <c r="AG65" s="125"/>
      <c r="AH65" s="126"/>
      <c r="AI65" s="124"/>
      <c r="AJ65" s="125"/>
      <c r="AK65" s="126"/>
      <c r="AL65" s="124"/>
      <c r="AM65" s="125"/>
      <c r="AN65" s="126"/>
      <c r="AO65" s="124"/>
      <c r="AP65" s="125"/>
      <c r="AQ65" s="126"/>
      <c r="AR65" s="124"/>
      <c r="AS65" s="125"/>
      <c r="AT65" s="126"/>
      <c r="AU65" s="124"/>
      <c r="AV65" s="125"/>
      <c r="AW65" s="126"/>
      <c r="AX65" s="124"/>
      <c r="AY65" s="125"/>
      <c r="AZ65" s="126"/>
      <c r="BA65" s="124"/>
      <c r="BB65" s="125"/>
      <c r="BC65" s="126"/>
      <c r="BD65" s="124"/>
      <c r="BE65" s="125"/>
      <c r="BF65" s="126"/>
      <c r="BG65" s="124"/>
      <c r="BH65" s="125"/>
      <c r="BI65" s="126"/>
      <c r="BJ65" s="124"/>
      <c r="BK65" s="125"/>
      <c r="BL65" s="126"/>
      <c r="BM65" s="124"/>
      <c r="BN65" s="125"/>
      <c r="BO65" s="126"/>
      <c r="BP65" s="124"/>
      <c r="BQ65" s="125"/>
      <c r="BR65" s="126"/>
      <c r="BS65" s="124"/>
      <c r="BT65" s="125"/>
      <c r="BU65" s="126"/>
      <c r="BV65" s="124"/>
      <c r="BW65" s="125"/>
      <c r="BX65" s="126"/>
      <c r="BY65" s="174">
        <f t="shared" si="4"/>
        <v>0</v>
      </c>
      <c r="BZ65" s="174" t="e">
        <f>SUM(#REF!,F65,O65,X65,AG65,AP65,AY65,BH65,BQ65)</f>
        <v>#REF!</v>
      </c>
      <c r="CA65" s="174" t="e">
        <f>SUM(#REF!,G65,P65,Y65,AH65,AQ65,AZ65,BI65,BR65)</f>
        <v>#REF!</v>
      </c>
      <c r="CB65" s="174">
        <f t="shared" si="0"/>
        <v>0</v>
      </c>
      <c r="CC65" s="174" t="e">
        <f>SUM(#REF!,I65,R65,AA65,AJ65,AS65,BB65,BK65,BT65)</f>
        <v>#REF!</v>
      </c>
      <c r="CD65" s="174" t="e">
        <f>SUM(#REF!,J65,S65,AB65,AK65,AT65,BC65,BL65,BU65)</f>
        <v>#REF!</v>
      </c>
      <c r="CE65" s="174">
        <f t="shared" si="1"/>
        <v>0</v>
      </c>
      <c r="CF65" s="174">
        <f t="shared" si="5"/>
        <v>0</v>
      </c>
      <c r="CG65" s="174">
        <f t="shared" si="5"/>
        <v>0</v>
      </c>
    </row>
    <row r="66" spans="3:85" ht="16.2" thickBot="1" x14ac:dyDescent="0.35">
      <c r="C66" s="16" t="str">
        <f t="shared" si="3"/>
        <v>Database Administrator</v>
      </c>
      <c r="D66" s="17" t="s">
        <v>116</v>
      </c>
      <c r="E66" s="150"/>
      <c r="F66" s="151"/>
      <c r="G66" s="152"/>
      <c r="H66" s="150"/>
      <c r="I66" s="151"/>
      <c r="J66" s="152"/>
      <c r="K66" s="150"/>
      <c r="L66" s="151"/>
      <c r="M66" s="152"/>
      <c r="N66" s="150"/>
      <c r="O66" s="151"/>
      <c r="P66" s="152"/>
      <c r="Q66" s="150"/>
      <c r="R66" s="151"/>
      <c r="S66" s="152"/>
      <c r="T66" s="150"/>
      <c r="U66" s="151"/>
      <c r="V66" s="152"/>
      <c r="W66" s="150"/>
      <c r="X66" s="151"/>
      <c r="Y66" s="152"/>
      <c r="Z66" s="150"/>
      <c r="AA66" s="151"/>
      <c r="AB66" s="152"/>
      <c r="AC66" s="150"/>
      <c r="AD66" s="151"/>
      <c r="AE66" s="152"/>
      <c r="AF66" s="150"/>
      <c r="AG66" s="151"/>
      <c r="AH66" s="152"/>
      <c r="AI66" s="150"/>
      <c r="AJ66" s="151"/>
      <c r="AK66" s="152"/>
      <c r="AL66" s="150"/>
      <c r="AM66" s="151"/>
      <c r="AN66" s="152"/>
      <c r="AO66" s="150"/>
      <c r="AP66" s="151"/>
      <c r="AQ66" s="152"/>
      <c r="AR66" s="150"/>
      <c r="AS66" s="151"/>
      <c r="AT66" s="152"/>
      <c r="AU66" s="150"/>
      <c r="AV66" s="151"/>
      <c r="AW66" s="152"/>
      <c r="AX66" s="150"/>
      <c r="AY66" s="151"/>
      <c r="AZ66" s="152"/>
      <c r="BA66" s="150"/>
      <c r="BB66" s="151"/>
      <c r="BC66" s="152"/>
      <c r="BD66" s="150"/>
      <c r="BE66" s="151"/>
      <c r="BF66" s="152"/>
      <c r="BG66" s="150"/>
      <c r="BH66" s="151"/>
      <c r="BI66" s="152"/>
      <c r="BJ66" s="150"/>
      <c r="BK66" s="151"/>
      <c r="BL66" s="152"/>
      <c r="BM66" s="150"/>
      <c r="BN66" s="151"/>
      <c r="BO66" s="152"/>
      <c r="BP66" s="150"/>
      <c r="BQ66" s="151"/>
      <c r="BR66" s="152"/>
      <c r="BS66" s="150"/>
      <c r="BT66" s="151"/>
      <c r="BU66" s="152"/>
      <c r="BV66" s="150"/>
      <c r="BW66" s="151"/>
      <c r="BX66" s="152"/>
      <c r="BY66" s="175">
        <f t="shared" si="4"/>
        <v>0</v>
      </c>
      <c r="BZ66" s="175" t="e">
        <f>SUM(#REF!,F66,O66,X66,AG66,AP66,AY66,BH66,BQ66)</f>
        <v>#REF!</v>
      </c>
      <c r="CA66" s="175" t="e">
        <f>SUM(#REF!,G66,P66,Y66,AH66,AQ66,AZ66,BI66,BR66)</f>
        <v>#REF!</v>
      </c>
      <c r="CB66" s="175">
        <f t="shared" si="0"/>
        <v>0</v>
      </c>
      <c r="CC66" s="175" t="e">
        <f>SUM(#REF!,I66,R66,AA66,AJ66,AS66,BB66,BK66,BT66)</f>
        <v>#REF!</v>
      </c>
      <c r="CD66" s="175" t="e">
        <f>SUM(#REF!,J66,S66,AB66,AK66,AT66,BC66,BL66,BU66)</f>
        <v>#REF!</v>
      </c>
      <c r="CE66" s="175">
        <f t="shared" si="1"/>
        <v>0</v>
      </c>
      <c r="CF66" s="175">
        <f t="shared" si="5"/>
        <v>0</v>
      </c>
      <c r="CG66" s="175">
        <f t="shared" si="5"/>
        <v>0</v>
      </c>
    </row>
    <row r="67" spans="3:85" x14ac:dyDescent="0.3">
      <c r="C67" s="14" t="str">
        <f>'Long Term Rates'!C19</f>
        <v>Enterprise Architect</v>
      </c>
      <c r="D67" s="15" t="s">
        <v>174</v>
      </c>
      <c r="E67" s="124"/>
      <c r="F67" s="125"/>
      <c r="G67" s="126"/>
      <c r="H67" s="124"/>
      <c r="I67" s="125"/>
      <c r="J67" s="126"/>
      <c r="K67" s="124"/>
      <c r="L67" s="125"/>
      <c r="M67" s="126"/>
      <c r="N67" s="124"/>
      <c r="O67" s="125"/>
      <c r="P67" s="126"/>
      <c r="Q67" s="124"/>
      <c r="R67" s="125"/>
      <c r="S67" s="126"/>
      <c r="T67" s="124"/>
      <c r="U67" s="125"/>
      <c r="V67" s="126"/>
      <c r="W67" s="124"/>
      <c r="X67" s="125"/>
      <c r="Y67" s="126"/>
      <c r="Z67" s="124"/>
      <c r="AA67" s="125"/>
      <c r="AB67" s="126"/>
      <c r="AC67" s="124"/>
      <c r="AD67" s="125"/>
      <c r="AE67" s="126"/>
      <c r="AF67" s="124"/>
      <c r="AG67" s="125"/>
      <c r="AH67" s="126"/>
      <c r="AI67" s="124"/>
      <c r="AJ67" s="125"/>
      <c r="AK67" s="126"/>
      <c r="AL67" s="124"/>
      <c r="AM67" s="125"/>
      <c r="AN67" s="126"/>
      <c r="AO67" s="124"/>
      <c r="AP67" s="125"/>
      <c r="AQ67" s="126"/>
      <c r="AR67" s="124"/>
      <c r="AS67" s="125"/>
      <c r="AT67" s="126"/>
      <c r="AU67" s="124"/>
      <c r="AV67" s="125"/>
      <c r="AW67" s="126"/>
      <c r="AX67" s="124"/>
      <c r="AY67" s="125"/>
      <c r="AZ67" s="126"/>
      <c r="BA67" s="124"/>
      <c r="BB67" s="125"/>
      <c r="BC67" s="126"/>
      <c r="BD67" s="124"/>
      <c r="BE67" s="125"/>
      <c r="BF67" s="126"/>
      <c r="BG67" s="124"/>
      <c r="BH67" s="125"/>
      <c r="BI67" s="126"/>
      <c r="BJ67" s="124"/>
      <c r="BK67" s="125"/>
      <c r="BL67" s="126"/>
      <c r="BM67" s="124"/>
      <c r="BN67" s="125"/>
      <c r="BO67" s="126"/>
      <c r="BP67" s="124"/>
      <c r="BQ67" s="125"/>
      <c r="BR67" s="126"/>
      <c r="BS67" s="124"/>
      <c r="BT67" s="125"/>
      <c r="BU67" s="126"/>
      <c r="BV67" s="124"/>
      <c r="BW67" s="125"/>
      <c r="BX67" s="126"/>
      <c r="BY67" s="176">
        <f t="shared" si="4"/>
        <v>0</v>
      </c>
      <c r="BZ67" s="176" t="e">
        <f>SUM(#REF!,F67,O67,X67,AG67,AP67,AY67,BH67,BQ67)</f>
        <v>#REF!</v>
      </c>
      <c r="CA67" s="176" t="e">
        <f>SUM(#REF!,G67,P67,Y67,AH67,AQ67,AZ67,BI67,BR67)</f>
        <v>#REF!</v>
      </c>
      <c r="CB67" s="176">
        <f t="shared" si="0"/>
        <v>0</v>
      </c>
      <c r="CC67" s="176" t="e">
        <f>SUM(#REF!,I67,R67,AA67,AJ67,AS67,BB67,BK67,BT67)</f>
        <v>#REF!</v>
      </c>
      <c r="CD67" s="176" t="e">
        <f>SUM(#REF!,J67,S67,AB67,AK67,AT67,BC67,BL67,BU67)</f>
        <v>#REF!</v>
      </c>
      <c r="CE67" s="176">
        <f t="shared" si="1"/>
        <v>0</v>
      </c>
      <c r="CF67" s="176">
        <f t="shared" si="5"/>
        <v>0</v>
      </c>
      <c r="CG67" s="176">
        <f t="shared" si="5"/>
        <v>0</v>
      </c>
    </row>
    <row r="68" spans="3:85" x14ac:dyDescent="0.3">
      <c r="C68" s="13" t="str">
        <f t="shared" si="3"/>
        <v>Enterprise Architect</v>
      </c>
      <c r="D68" s="11" t="s">
        <v>175</v>
      </c>
      <c r="E68" s="124"/>
      <c r="F68" s="125"/>
      <c r="G68" s="126"/>
      <c r="H68" s="124"/>
      <c r="I68" s="125"/>
      <c r="J68" s="126"/>
      <c r="K68" s="124"/>
      <c r="L68" s="125"/>
      <c r="M68" s="126"/>
      <c r="N68" s="124"/>
      <c r="O68" s="125"/>
      <c r="P68" s="126"/>
      <c r="Q68" s="124"/>
      <c r="R68" s="125"/>
      <c r="S68" s="126"/>
      <c r="T68" s="124"/>
      <c r="U68" s="125"/>
      <c r="V68" s="126"/>
      <c r="W68" s="124"/>
      <c r="X68" s="125"/>
      <c r="Y68" s="126"/>
      <c r="Z68" s="124"/>
      <c r="AA68" s="125"/>
      <c r="AB68" s="126"/>
      <c r="AC68" s="124"/>
      <c r="AD68" s="125"/>
      <c r="AE68" s="126"/>
      <c r="AF68" s="124"/>
      <c r="AG68" s="125"/>
      <c r="AH68" s="126"/>
      <c r="AI68" s="124"/>
      <c r="AJ68" s="125"/>
      <c r="AK68" s="126"/>
      <c r="AL68" s="124"/>
      <c r="AM68" s="125"/>
      <c r="AN68" s="126"/>
      <c r="AO68" s="124"/>
      <c r="AP68" s="125"/>
      <c r="AQ68" s="126"/>
      <c r="AR68" s="124"/>
      <c r="AS68" s="125"/>
      <c r="AT68" s="126"/>
      <c r="AU68" s="124"/>
      <c r="AV68" s="125"/>
      <c r="AW68" s="126"/>
      <c r="AX68" s="124"/>
      <c r="AY68" s="125"/>
      <c r="AZ68" s="126"/>
      <c r="BA68" s="124"/>
      <c r="BB68" s="125"/>
      <c r="BC68" s="126"/>
      <c r="BD68" s="124"/>
      <c r="BE68" s="125"/>
      <c r="BF68" s="126"/>
      <c r="BG68" s="124"/>
      <c r="BH68" s="125"/>
      <c r="BI68" s="126"/>
      <c r="BJ68" s="124"/>
      <c r="BK68" s="125"/>
      <c r="BL68" s="126"/>
      <c r="BM68" s="124"/>
      <c r="BN68" s="125"/>
      <c r="BO68" s="126"/>
      <c r="BP68" s="124"/>
      <c r="BQ68" s="125"/>
      <c r="BR68" s="126"/>
      <c r="BS68" s="124"/>
      <c r="BT68" s="125"/>
      <c r="BU68" s="126"/>
      <c r="BV68" s="124"/>
      <c r="BW68" s="125"/>
      <c r="BX68" s="126"/>
      <c r="BY68" s="174">
        <f t="shared" si="4"/>
        <v>0</v>
      </c>
      <c r="BZ68" s="174" t="e">
        <f>SUM(#REF!,F68,O68,X68,AG68,AP68,AY68,BH68,BQ68)</f>
        <v>#REF!</v>
      </c>
      <c r="CA68" s="174" t="e">
        <f>SUM(#REF!,G68,P68,Y68,AH68,AQ68,AZ68,BI68,BR68)</f>
        <v>#REF!</v>
      </c>
      <c r="CB68" s="174">
        <f t="shared" si="0"/>
        <v>0</v>
      </c>
      <c r="CC68" s="174" t="e">
        <f>SUM(#REF!,I68,R68,AA68,AJ68,AS68,BB68,BK68,BT68)</f>
        <v>#REF!</v>
      </c>
      <c r="CD68" s="174" t="e">
        <f>SUM(#REF!,J68,S68,AB68,AK68,AT68,BC68,BL68,BU68)</f>
        <v>#REF!</v>
      </c>
      <c r="CE68" s="174">
        <f t="shared" si="1"/>
        <v>0</v>
      </c>
      <c r="CF68" s="174">
        <f t="shared" si="5"/>
        <v>0</v>
      </c>
      <c r="CG68" s="174">
        <f t="shared" si="5"/>
        <v>0</v>
      </c>
    </row>
    <row r="69" spans="3:85" x14ac:dyDescent="0.3">
      <c r="C69" s="13" t="str">
        <f t="shared" si="3"/>
        <v>Enterprise Architect</v>
      </c>
      <c r="D69" s="11" t="s">
        <v>176</v>
      </c>
      <c r="E69" s="124"/>
      <c r="F69" s="125"/>
      <c r="G69" s="126"/>
      <c r="H69" s="124"/>
      <c r="I69" s="125"/>
      <c r="J69" s="126"/>
      <c r="K69" s="124"/>
      <c r="L69" s="125"/>
      <c r="M69" s="126"/>
      <c r="N69" s="124"/>
      <c r="O69" s="125"/>
      <c r="P69" s="126"/>
      <c r="Q69" s="124"/>
      <c r="R69" s="125"/>
      <c r="S69" s="126"/>
      <c r="T69" s="124"/>
      <c r="U69" s="125"/>
      <c r="V69" s="126"/>
      <c r="W69" s="124"/>
      <c r="X69" s="125"/>
      <c r="Y69" s="126"/>
      <c r="Z69" s="124"/>
      <c r="AA69" s="125"/>
      <c r="AB69" s="126"/>
      <c r="AC69" s="124"/>
      <c r="AD69" s="125"/>
      <c r="AE69" s="126"/>
      <c r="AF69" s="124"/>
      <c r="AG69" s="125"/>
      <c r="AH69" s="126"/>
      <c r="AI69" s="124"/>
      <c r="AJ69" s="125"/>
      <c r="AK69" s="126"/>
      <c r="AL69" s="124"/>
      <c r="AM69" s="125"/>
      <c r="AN69" s="126"/>
      <c r="AO69" s="124"/>
      <c r="AP69" s="125"/>
      <c r="AQ69" s="126"/>
      <c r="AR69" s="124"/>
      <c r="AS69" s="125"/>
      <c r="AT69" s="126"/>
      <c r="AU69" s="124"/>
      <c r="AV69" s="125"/>
      <c r="AW69" s="126"/>
      <c r="AX69" s="124"/>
      <c r="AY69" s="125"/>
      <c r="AZ69" s="126"/>
      <c r="BA69" s="124"/>
      <c r="BB69" s="125"/>
      <c r="BC69" s="126"/>
      <c r="BD69" s="124"/>
      <c r="BE69" s="125"/>
      <c r="BF69" s="126"/>
      <c r="BG69" s="124"/>
      <c r="BH69" s="125"/>
      <c r="BI69" s="126"/>
      <c r="BJ69" s="124"/>
      <c r="BK69" s="125"/>
      <c r="BL69" s="126"/>
      <c r="BM69" s="124"/>
      <c r="BN69" s="125"/>
      <c r="BO69" s="126"/>
      <c r="BP69" s="124"/>
      <c r="BQ69" s="125"/>
      <c r="BR69" s="126"/>
      <c r="BS69" s="124"/>
      <c r="BT69" s="125"/>
      <c r="BU69" s="126"/>
      <c r="BV69" s="124"/>
      <c r="BW69" s="125"/>
      <c r="BX69" s="126"/>
      <c r="BY69" s="174">
        <f t="shared" si="4"/>
        <v>0</v>
      </c>
      <c r="BZ69" s="174" t="e">
        <f>SUM(#REF!,F69,O69,X69,AG69,AP69,AY69,BH69,BQ69)</f>
        <v>#REF!</v>
      </c>
      <c r="CA69" s="174" t="e">
        <f>SUM(#REF!,G69,P69,Y69,AH69,AQ69,AZ69,BI69,BR69)</f>
        <v>#REF!</v>
      </c>
      <c r="CB69" s="174">
        <f t="shared" si="0"/>
        <v>0</v>
      </c>
      <c r="CC69" s="174" t="e">
        <f>SUM(#REF!,I69,R69,AA69,AJ69,AS69,BB69,BK69,BT69)</f>
        <v>#REF!</v>
      </c>
      <c r="CD69" s="174" t="e">
        <f>SUM(#REF!,J69,S69,AB69,AK69,AT69,BC69,BL69,BU69)</f>
        <v>#REF!</v>
      </c>
      <c r="CE69" s="174">
        <f t="shared" si="1"/>
        <v>0</v>
      </c>
      <c r="CF69" s="174">
        <f t="shared" si="5"/>
        <v>0</v>
      </c>
      <c r="CG69" s="174">
        <f t="shared" si="5"/>
        <v>0</v>
      </c>
    </row>
    <row r="70" spans="3:85" x14ac:dyDescent="0.3">
      <c r="C70" s="13" t="str">
        <f t="shared" si="3"/>
        <v>Enterprise Architect</v>
      </c>
      <c r="D70" s="11" t="s">
        <v>115</v>
      </c>
      <c r="E70" s="124"/>
      <c r="F70" s="125"/>
      <c r="G70" s="126"/>
      <c r="H70" s="124"/>
      <c r="I70" s="125"/>
      <c r="J70" s="126"/>
      <c r="K70" s="124"/>
      <c r="L70" s="125"/>
      <c r="M70" s="126"/>
      <c r="N70" s="124"/>
      <c r="O70" s="125"/>
      <c r="P70" s="126"/>
      <c r="Q70" s="124"/>
      <c r="R70" s="125"/>
      <c r="S70" s="126"/>
      <c r="T70" s="124"/>
      <c r="U70" s="125"/>
      <c r="V70" s="126"/>
      <c r="W70" s="124"/>
      <c r="X70" s="125"/>
      <c r="Y70" s="126"/>
      <c r="Z70" s="124"/>
      <c r="AA70" s="125"/>
      <c r="AB70" s="126"/>
      <c r="AC70" s="124"/>
      <c r="AD70" s="125"/>
      <c r="AE70" s="126"/>
      <c r="AF70" s="124"/>
      <c r="AG70" s="125"/>
      <c r="AH70" s="126"/>
      <c r="AI70" s="124"/>
      <c r="AJ70" s="125"/>
      <c r="AK70" s="126"/>
      <c r="AL70" s="124"/>
      <c r="AM70" s="125"/>
      <c r="AN70" s="126"/>
      <c r="AO70" s="124"/>
      <c r="AP70" s="125"/>
      <c r="AQ70" s="126"/>
      <c r="AR70" s="124"/>
      <c r="AS70" s="125"/>
      <c r="AT70" s="126"/>
      <c r="AU70" s="124"/>
      <c r="AV70" s="125"/>
      <c r="AW70" s="126"/>
      <c r="AX70" s="124"/>
      <c r="AY70" s="125"/>
      <c r="AZ70" s="126"/>
      <c r="BA70" s="124"/>
      <c r="BB70" s="125"/>
      <c r="BC70" s="126"/>
      <c r="BD70" s="124"/>
      <c r="BE70" s="125"/>
      <c r="BF70" s="126"/>
      <c r="BG70" s="124"/>
      <c r="BH70" s="125"/>
      <c r="BI70" s="126"/>
      <c r="BJ70" s="124"/>
      <c r="BK70" s="125"/>
      <c r="BL70" s="126"/>
      <c r="BM70" s="124"/>
      <c r="BN70" s="125"/>
      <c r="BO70" s="126"/>
      <c r="BP70" s="124"/>
      <c r="BQ70" s="125"/>
      <c r="BR70" s="126"/>
      <c r="BS70" s="124"/>
      <c r="BT70" s="125"/>
      <c r="BU70" s="126"/>
      <c r="BV70" s="124"/>
      <c r="BW70" s="125"/>
      <c r="BX70" s="126"/>
      <c r="BY70" s="174">
        <f t="shared" si="4"/>
        <v>0</v>
      </c>
      <c r="BZ70" s="174" t="e">
        <f>SUM(#REF!,F70,O70,X70,AG70,AP70,AY70,BH70,BQ70)</f>
        <v>#REF!</v>
      </c>
      <c r="CA70" s="174" t="e">
        <f>SUM(#REF!,G70,P70,Y70,AH70,AQ70,AZ70,BI70,BR70)</f>
        <v>#REF!</v>
      </c>
      <c r="CB70" s="174">
        <f t="shared" si="0"/>
        <v>0</v>
      </c>
      <c r="CC70" s="174" t="e">
        <f>SUM(#REF!,I70,R70,AA70,AJ70,AS70,BB70,BK70,BT70)</f>
        <v>#REF!</v>
      </c>
      <c r="CD70" s="174" t="e">
        <f>SUM(#REF!,J70,S70,AB70,AK70,AT70,BC70,BL70,BU70)</f>
        <v>#REF!</v>
      </c>
      <c r="CE70" s="174">
        <f t="shared" si="1"/>
        <v>0</v>
      </c>
      <c r="CF70" s="174">
        <f t="shared" si="5"/>
        <v>0</v>
      </c>
      <c r="CG70" s="174">
        <f t="shared" si="5"/>
        <v>0</v>
      </c>
    </row>
    <row r="71" spans="3:85" x14ac:dyDescent="0.3">
      <c r="C71" s="13" t="str">
        <f t="shared" si="3"/>
        <v>Enterprise Architect</v>
      </c>
      <c r="D71" s="11" t="s">
        <v>117</v>
      </c>
      <c r="E71" s="124"/>
      <c r="F71" s="125"/>
      <c r="G71" s="126"/>
      <c r="H71" s="124"/>
      <c r="I71" s="125"/>
      <c r="J71" s="126"/>
      <c r="K71" s="124"/>
      <c r="L71" s="125"/>
      <c r="M71" s="126"/>
      <c r="N71" s="124"/>
      <c r="O71" s="125"/>
      <c r="P71" s="126"/>
      <c r="Q71" s="124"/>
      <c r="R71" s="125"/>
      <c r="S71" s="126"/>
      <c r="T71" s="124"/>
      <c r="U71" s="125"/>
      <c r="V71" s="126"/>
      <c r="W71" s="124"/>
      <c r="X71" s="125"/>
      <c r="Y71" s="126"/>
      <c r="Z71" s="124"/>
      <c r="AA71" s="125"/>
      <c r="AB71" s="126"/>
      <c r="AC71" s="124"/>
      <c r="AD71" s="125"/>
      <c r="AE71" s="126"/>
      <c r="AF71" s="124"/>
      <c r="AG71" s="125"/>
      <c r="AH71" s="126"/>
      <c r="AI71" s="124"/>
      <c r="AJ71" s="125"/>
      <c r="AK71" s="126"/>
      <c r="AL71" s="124"/>
      <c r="AM71" s="125"/>
      <c r="AN71" s="126"/>
      <c r="AO71" s="124"/>
      <c r="AP71" s="125"/>
      <c r="AQ71" s="126"/>
      <c r="AR71" s="124"/>
      <c r="AS71" s="125"/>
      <c r="AT71" s="126"/>
      <c r="AU71" s="124"/>
      <c r="AV71" s="125"/>
      <c r="AW71" s="126"/>
      <c r="AX71" s="124"/>
      <c r="AY71" s="125"/>
      <c r="AZ71" s="126"/>
      <c r="BA71" s="124"/>
      <c r="BB71" s="125"/>
      <c r="BC71" s="126"/>
      <c r="BD71" s="124"/>
      <c r="BE71" s="125"/>
      <c r="BF71" s="126"/>
      <c r="BG71" s="124"/>
      <c r="BH71" s="125"/>
      <c r="BI71" s="126"/>
      <c r="BJ71" s="124"/>
      <c r="BK71" s="125"/>
      <c r="BL71" s="126"/>
      <c r="BM71" s="124"/>
      <c r="BN71" s="125"/>
      <c r="BO71" s="126"/>
      <c r="BP71" s="124"/>
      <c r="BQ71" s="125"/>
      <c r="BR71" s="126"/>
      <c r="BS71" s="124"/>
      <c r="BT71" s="125"/>
      <c r="BU71" s="126"/>
      <c r="BV71" s="124"/>
      <c r="BW71" s="125"/>
      <c r="BX71" s="126"/>
      <c r="BY71" s="174">
        <f t="shared" si="4"/>
        <v>0</v>
      </c>
      <c r="BZ71" s="174" t="e">
        <f>SUM(#REF!,F71,O71,X71,AG71,AP71,AY71,BH71,BQ71)</f>
        <v>#REF!</v>
      </c>
      <c r="CA71" s="174" t="e">
        <f>SUM(#REF!,G71,P71,Y71,AH71,AQ71,AZ71,BI71,BR71)</f>
        <v>#REF!</v>
      </c>
      <c r="CB71" s="174">
        <f t="shared" si="0"/>
        <v>0</v>
      </c>
      <c r="CC71" s="174" t="e">
        <f>SUM(#REF!,I71,R71,AA71,AJ71,AS71,BB71,BK71,BT71)</f>
        <v>#REF!</v>
      </c>
      <c r="CD71" s="174" t="e">
        <f>SUM(#REF!,J71,S71,AB71,AK71,AT71,BC71,BL71,BU71)</f>
        <v>#REF!</v>
      </c>
      <c r="CE71" s="174">
        <f t="shared" si="1"/>
        <v>0</v>
      </c>
      <c r="CF71" s="174">
        <f t="shared" si="5"/>
        <v>0</v>
      </c>
      <c r="CG71" s="174">
        <f t="shared" si="5"/>
        <v>0</v>
      </c>
    </row>
    <row r="72" spans="3:85" x14ac:dyDescent="0.3">
      <c r="C72" s="13" t="str">
        <f t="shared" si="3"/>
        <v>Enterprise Architect</v>
      </c>
      <c r="D72" s="11" t="s">
        <v>177</v>
      </c>
      <c r="E72" s="124"/>
      <c r="F72" s="125"/>
      <c r="G72" s="126"/>
      <c r="H72" s="124"/>
      <c r="I72" s="125"/>
      <c r="J72" s="126"/>
      <c r="K72" s="124"/>
      <c r="L72" s="125"/>
      <c r="M72" s="126"/>
      <c r="N72" s="124"/>
      <c r="O72" s="125"/>
      <c r="P72" s="126"/>
      <c r="Q72" s="124"/>
      <c r="R72" s="125"/>
      <c r="S72" s="126"/>
      <c r="T72" s="124"/>
      <c r="U72" s="125"/>
      <c r="V72" s="126"/>
      <c r="W72" s="124"/>
      <c r="X72" s="125"/>
      <c r="Y72" s="126"/>
      <c r="Z72" s="124"/>
      <c r="AA72" s="125"/>
      <c r="AB72" s="126"/>
      <c r="AC72" s="124"/>
      <c r="AD72" s="125"/>
      <c r="AE72" s="126"/>
      <c r="AF72" s="124"/>
      <c r="AG72" s="125"/>
      <c r="AH72" s="126"/>
      <c r="AI72" s="124"/>
      <c r="AJ72" s="125"/>
      <c r="AK72" s="126"/>
      <c r="AL72" s="124"/>
      <c r="AM72" s="125"/>
      <c r="AN72" s="126"/>
      <c r="AO72" s="124"/>
      <c r="AP72" s="125"/>
      <c r="AQ72" s="126"/>
      <c r="AR72" s="124"/>
      <c r="AS72" s="125"/>
      <c r="AT72" s="126"/>
      <c r="AU72" s="124"/>
      <c r="AV72" s="125"/>
      <c r="AW72" s="126"/>
      <c r="AX72" s="124"/>
      <c r="AY72" s="125"/>
      <c r="AZ72" s="126"/>
      <c r="BA72" s="124"/>
      <c r="BB72" s="125"/>
      <c r="BC72" s="126"/>
      <c r="BD72" s="124"/>
      <c r="BE72" s="125"/>
      <c r="BF72" s="126"/>
      <c r="BG72" s="124"/>
      <c r="BH72" s="125"/>
      <c r="BI72" s="126"/>
      <c r="BJ72" s="124"/>
      <c r="BK72" s="125"/>
      <c r="BL72" s="126"/>
      <c r="BM72" s="124"/>
      <c r="BN72" s="125"/>
      <c r="BO72" s="126"/>
      <c r="BP72" s="124"/>
      <c r="BQ72" s="125"/>
      <c r="BR72" s="126"/>
      <c r="BS72" s="124"/>
      <c r="BT72" s="125"/>
      <c r="BU72" s="126"/>
      <c r="BV72" s="124"/>
      <c r="BW72" s="125"/>
      <c r="BX72" s="126"/>
      <c r="BY72" s="174">
        <f t="shared" si="4"/>
        <v>0</v>
      </c>
      <c r="BZ72" s="174" t="e">
        <f>SUM(#REF!,F72,O72,X72,AG72,AP72,AY72,BH72,BQ72)</f>
        <v>#REF!</v>
      </c>
      <c r="CA72" s="174" t="e">
        <f>SUM(#REF!,G72,P72,Y72,AH72,AQ72,AZ72,BI72,BR72)</f>
        <v>#REF!</v>
      </c>
      <c r="CB72" s="174">
        <f t="shared" si="0"/>
        <v>0</v>
      </c>
      <c r="CC72" s="174" t="e">
        <f>SUM(#REF!,I72,R72,AA72,AJ72,AS72,BB72,BK72,BT72)</f>
        <v>#REF!</v>
      </c>
      <c r="CD72" s="174" t="e">
        <f>SUM(#REF!,J72,S72,AB72,AK72,AT72,BC72,BL72,BU72)</f>
        <v>#REF!</v>
      </c>
      <c r="CE72" s="174">
        <f t="shared" si="1"/>
        <v>0</v>
      </c>
      <c r="CF72" s="174">
        <f t="shared" si="5"/>
        <v>0</v>
      </c>
      <c r="CG72" s="174">
        <f t="shared" si="5"/>
        <v>0</v>
      </c>
    </row>
    <row r="73" spans="3:85" ht="16.2" thickBot="1" x14ac:dyDescent="0.35">
      <c r="C73" s="16" t="str">
        <f t="shared" si="3"/>
        <v>Enterprise Architect</v>
      </c>
      <c r="D73" s="17" t="s">
        <v>116</v>
      </c>
      <c r="E73" s="150"/>
      <c r="F73" s="151"/>
      <c r="G73" s="152"/>
      <c r="H73" s="150"/>
      <c r="I73" s="151"/>
      <c r="J73" s="152"/>
      <c r="K73" s="150"/>
      <c r="L73" s="151"/>
      <c r="M73" s="152"/>
      <c r="N73" s="150"/>
      <c r="O73" s="151"/>
      <c r="P73" s="152"/>
      <c r="Q73" s="150"/>
      <c r="R73" s="151"/>
      <c r="S73" s="152"/>
      <c r="T73" s="150"/>
      <c r="U73" s="151"/>
      <c r="V73" s="152"/>
      <c r="W73" s="150"/>
      <c r="X73" s="151"/>
      <c r="Y73" s="152"/>
      <c r="Z73" s="150"/>
      <c r="AA73" s="151"/>
      <c r="AB73" s="152"/>
      <c r="AC73" s="150"/>
      <c r="AD73" s="151"/>
      <c r="AE73" s="152"/>
      <c r="AF73" s="150"/>
      <c r="AG73" s="151"/>
      <c r="AH73" s="152"/>
      <c r="AI73" s="150"/>
      <c r="AJ73" s="151"/>
      <c r="AK73" s="152"/>
      <c r="AL73" s="150"/>
      <c r="AM73" s="151"/>
      <c r="AN73" s="152"/>
      <c r="AO73" s="150"/>
      <c r="AP73" s="151"/>
      <c r="AQ73" s="152"/>
      <c r="AR73" s="150"/>
      <c r="AS73" s="151"/>
      <c r="AT73" s="152"/>
      <c r="AU73" s="150"/>
      <c r="AV73" s="151"/>
      <c r="AW73" s="152"/>
      <c r="AX73" s="150"/>
      <c r="AY73" s="151"/>
      <c r="AZ73" s="152"/>
      <c r="BA73" s="150"/>
      <c r="BB73" s="151"/>
      <c r="BC73" s="152"/>
      <c r="BD73" s="150"/>
      <c r="BE73" s="151"/>
      <c r="BF73" s="152"/>
      <c r="BG73" s="150"/>
      <c r="BH73" s="151"/>
      <c r="BI73" s="152"/>
      <c r="BJ73" s="150"/>
      <c r="BK73" s="151"/>
      <c r="BL73" s="152"/>
      <c r="BM73" s="150"/>
      <c r="BN73" s="151"/>
      <c r="BO73" s="152"/>
      <c r="BP73" s="150"/>
      <c r="BQ73" s="151"/>
      <c r="BR73" s="152"/>
      <c r="BS73" s="150"/>
      <c r="BT73" s="151"/>
      <c r="BU73" s="152"/>
      <c r="BV73" s="150"/>
      <c r="BW73" s="151"/>
      <c r="BX73" s="152"/>
      <c r="BY73" s="175">
        <f t="shared" si="4"/>
        <v>0</v>
      </c>
      <c r="BZ73" s="175" t="e">
        <f>SUM(#REF!,F73,O73,X73,AG73,AP73,AY73,BH73,BQ73)</f>
        <v>#REF!</v>
      </c>
      <c r="CA73" s="175" t="e">
        <f>SUM(#REF!,G73,P73,Y73,AH73,AQ73,AZ73,BI73,BR73)</f>
        <v>#REF!</v>
      </c>
      <c r="CB73" s="175">
        <f t="shared" si="0"/>
        <v>0</v>
      </c>
      <c r="CC73" s="175" t="e">
        <f>SUM(#REF!,I73,R73,AA73,AJ73,AS73,BB73,BK73,BT73)</f>
        <v>#REF!</v>
      </c>
      <c r="CD73" s="175" t="e">
        <f>SUM(#REF!,J73,S73,AB73,AK73,AT73,BC73,BL73,BU73)</f>
        <v>#REF!</v>
      </c>
      <c r="CE73" s="175">
        <f t="shared" si="1"/>
        <v>0</v>
      </c>
      <c r="CF73" s="175">
        <f t="shared" si="5"/>
        <v>0</v>
      </c>
      <c r="CG73" s="175">
        <f t="shared" si="5"/>
        <v>0</v>
      </c>
    </row>
    <row r="74" spans="3:85" x14ac:dyDescent="0.3">
      <c r="C74" s="14" t="str">
        <f>'Short Term Rates'!C20</f>
        <v>Integration Specialist</v>
      </c>
      <c r="D74" s="15" t="s">
        <v>174</v>
      </c>
      <c r="E74" s="124"/>
      <c r="F74" s="125"/>
      <c r="G74" s="126"/>
      <c r="H74" s="124"/>
      <c r="I74" s="125"/>
      <c r="J74" s="126"/>
      <c r="K74" s="124"/>
      <c r="L74" s="125"/>
      <c r="M74" s="126"/>
      <c r="N74" s="124"/>
      <c r="O74" s="125"/>
      <c r="P74" s="126"/>
      <c r="Q74" s="124"/>
      <c r="R74" s="125"/>
      <c r="S74" s="126"/>
      <c r="T74" s="124"/>
      <c r="U74" s="125"/>
      <c r="V74" s="126"/>
      <c r="W74" s="124"/>
      <c r="X74" s="125"/>
      <c r="Y74" s="126"/>
      <c r="Z74" s="124"/>
      <c r="AA74" s="125"/>
      <c r="AB74" s="126"/>
      <c r="AC74" s="124"/>
      <c r="AD74" s="125"/>
      <c r="AE74" s="126"/>
      <c r="AF74" s="124"/>
      <c r="AG74" s="125"/>
      <c r="AH74" s="126"/>
      <c r="AI74" s="124"/>
      <c r="AJ74" s="125"/>
      <c r="AK74" s="126"/>
      <c r="AL74" s="124"/>
      <c r="AM74" s="125"/>
      <c r="AN74" s="126"/>
      <c r="AO74" s="124"/>
      <c r="AP74" s="125"/>
      <c r="AQ74" s="126"/>
      <c r="AR74" s="124"/>
      <c r="AS74" s="125"/>
      <c r="AT74" s="126"/>
      <c r="AU74" s="124"/>
      <c r="AV74" s="125"/>
      <c r="AW74" s="126"/>
      <c r="AX74" s="124"/>
      <c r="AY74" s="125"/>
      <c r="AZ74" s="126"/>
      <c r="BA74" s="124"/>
      <c r="BB74" s="125"/>
      <c r="BC74" s="126"/>
      <c r="BD74" s="124"/>
      <c r="BE74" s="125"/>
      <c r="BF74" s="126"/>
      <c r="BG74" s="124"/>
      <c r="BH74" s="125"/>
      <c r="BI74" s="126"/>
      <c r="BJ74" s="124"/>
      <c r="BK74" s="125"/>
      <c r="BL74" s="126"/>
      <c r="BM74" s="124"/>
      <c r="BN74" s="125"/>
      <c r="BO74" s="126"/>
      <c r="BP74" s="124"/>
      <c r="BQ74" s="125"/>
      <c r="BR74" s="126"/>
      <c r="BS74" s="124"/>
      <c r="BT74" s="125"/>
      <c r="BU74" s="126"/>
      <c r="BV74" s="124"/>
      <c r="BW74" s="125"/>
      <c r="BX74" s="126"/>
      <c r="BY74" s="176">
        <f t="shared" si="4"/>
        <v>0</v>
      </c>
      <c r="BZ74" s="176" t="e">
        <f>SUM(#REF!,F74,O74,X74,AG74,AP74,AY74,BH74,BQ74)</f>
        <v>#REF!</v>
      </c>
      <c r="CA74" s="176" t="e">
        <f>SUM(#REF!,G74,P74,Y74,AH74,AQ74,AZ74,BI74,BR74)</f>
        <v>#REF!</v>
      </c>
      <c r="CB74" s="176">
        <f t="shared" si="0"/>
        <v>0</v>
      </c>
      <c r="CC74" s="176" t="e">
        <f>SUM(#REF!,I74,R74,AA74,AJ74,AS74,BB74,BK74,BT74)</f>
        <v>#REF!</v>
      </c>
      <c r="CD74" s="176" t="e">
        <f>SUM(#REF!,J74,S74,AB74,AK74,AT74,BC74,BL74,BU74)</f>
        <v>#REF!</v>
      </c>
      <c r="CE74" s="176">
        <f t="shared" si="1"/>
        <v>0</v>
      </c>
      <c r="CF74" s="176">
        <f t="shared" si="5"/>
        <v>0</v>
      </c>
      <c r="CG74" s="176">
        <f t="shared" si="5"/>
        <v>0</v>
      </c>
    </row>
    <row r="75" spans="3:85" x14ac:dyDescent="0.3">
      <c r="C75" s="13" t="str">
        <f t="shared" si="3"/>
        <v>Integration Specialist</v>
      </c>
      <c r="D75" s="11" t="s">
        <v>175</v>
      </c>
      <c r="E75" s="124"/>
      <c r="F75" s="125"/>
      <c r="G75" s="126"/>
      <c r="H75" s="124"/>
      <c r="I75" s="125"/>
      <c r="J75" s="126"/>
      <c r="K75" s="124"/>
      <c r="L75" s="125"/>
      <c r="M75" s="126"/>
      <c r="N75" s="124"/>
      <c r="O75" s="125"/>
      <c r="P75" s="126"/>
      <c r="Q75" s="124"/>
      <c r="R75" s="125"/>
      <c r="S75" s="126"/>
      <c r="T75" s="124"/>
      <c r="U75" s="125"/>
      <c r="V75" s="126"/>
      <c r="W75" s="124"/>
      <c r="X75" s="125"/>
      <c r="Y75" s="126"/>
      <c r="Z75" s="124"/>
      <c r="AA75" s="125"/>
      <c r="AB75" s="126"/>
      <c r="AC75" s="124"/>
      <c r="AD75" s="125"/>
      <c r="AE75" s="126"/>
      <c r="AF75" s="124"/>
      <c r="AG75" s="125"/>
      <c r="AH75" s="126"/>
      <c r="AI75" s="124"/>
      <c r="AJ75" s="125"/>
      <c r="AK75" s="126"/>
      <c r="AL75" s="124"/>
      <c r="AM75" s="125"/>
      <c r="AN75" s="126"/>
      <c r="AO75" s="124"/>
      <c r="AP75" s="125"/>
      <c r="AQ75" s="126"/>
      <c r="AR75" s="124"/>
      <c r="AS75" s="125"/>
      <c r="AT75" s="126"/>
      <c r="AU75" s="124"/>
      <c r="AV75" s="125"/>
      <c r="AW75" s="126"/>
      <c r="AX75" s="124"/>
      <c r="AY75" s="125"/>
      <c r="AZ75" s="126"/>
      <c r="BA75" s="124"/>
      <c r="BB75" s="125"/>
      <c r="BC75" s="126"/>
      <c r="BD75" s="124"/>
      <c r="BE75" s="125"/>
      <c r="BF75" s="126"/>
      <c r="BG75" s="124"/>
      <c r="BH75" s="125"/>
      <c r="BI75" s="126"/>
      <c r="BJ75" s="124"/>
      <c r="BK75" s="125"/>
      <c r="BL75" s="126"/>
      <c r="BM75" s="124"/>
      <c r="BN75" s="125"/>
      <c r="BO75" s="126"/>
      <c r="BP75" s="124"/>
      <c r="BQ75" s="125"/>
      <c r="BR75" s="126"/>
      <c r="BS75" s="124"/>
      <c r="BT75" s="125"/>
      <c r="BU75" s="126"/>
      <c r="BV75" s="124"/>
      <c r="BW75" s="125"/>
      <c r="BX75" s="126"/>
      <c r="BY75" s="174">
        <f t="shared" si="4"/>
        <v>0</v>
      </c>
      <c r="BZ75" s="174" t="e">
        <f>SUM(#REF!,F75,O75,X75,AG75,AP75,AY75,BH75,BQ75)</f>
        <v>#REF!</v>
      </c>
      <c r="CA75" s="174" t="e">
        <f>SUM(#REF!,G75,P75,Y75,AH75,AQ75,AZ75,BI75,BR75)</f>
        <v>#REF!</v>
      </c>
      <c r="CB75" s="174">
        <f t="shared" si="0"/>
        <v>0</v>
      </c>
      <c r="CC75" s="174" t="e">
        <f>SUM(#REF!,I75,R75,AA75,AJ75,AS75,BB75,BK75,BT75)</f>
        <v>#REF!</v>
      </c>
      <c r="CD75" s="174" t="e">
        <f>SUM(#REF!,J75,S75,AB75,AK75,AT75,BC75,BL75,BU75)</f>
        <v>#REF!</v>
      </c>
      <c r="CE75" s="174">
        <f t="shared" si="1"/>
        <v>0</v>
      </c>
      <c r="CF75" s="174">
        <f t="shared" si="5"/>
        <v>0</v>
      </c>
      <c r="CG75" s="174">
        <f t="shared" si="5"/>
        <v>0</v>
      </c>
    </row>
    <row r="76" spans="3:85" x14ac:dyDescent="0.3">
      <c r="C76" s="13" t="str">
        <f t="shared" si="3"/>
        <v>Integration Specialist</v>
      </c>
      <c r="D76" s="11" t="s">
        <v>176</v>
      </c>
      <c r="E76" s="124"/>
      <c r="F76" s="125"/>
      <c r="G76" s="126"/>
      <c r="H76" s="124"/>
      <c r="I76" s="125"/>
      <c r="J76" s="126"/>
      <c r="K76" s="124"/>
      <c r="L76" s="125"/>
      <c r="M76" s="126"/>
      <c r="N76" s="124"/>
      <c r="O76" s="125"/>
      <c r="P76" s="126"/>
      <c r="Q76" s="124"/>
      <c r="R76" s="125"/>
      <c r="S76" s="126"/>
      <c r="T76" s="124"/>
      <c r="U76" s="125"/>
      <c r="V76" s="126"/>
      <c r="W76" s="124"/>
      <c r="X76" s="125"/>
      <c r="Y76" s="126"/>
      <c r="Z76" s="124"/>
      <c r="AA76" s="125"/>
      <c r="AB76" s="126"/>
      <c r="AC76" s="124"/>
      <c r="AD76" s="125"/>
      <c r="AE76" s="126"/>
      <c r="AF76" s="124"/>
      <c r="AG76" s="125"/>
      <c r="AH76" s="126"/>
      <c r="AI76" s="124"/>
      <c r="AJ76" s="125"/>
      <c r="AK76" s="126"/>
      <c r="AL76" s="124"/>
      <c r="AM76" s="125"/>
      <c r="AN76" s="126"/>
      <c r="AO76" s="124"/>
      <c r="AP76" s="125"/>
      <c r="AQ76" s="126"/>
      <c r="AR76" s="124"/>
      <c r="AS76" s="125"/>
      <c r="AT76" s="126"/>
      <c r="AU76" s="124"/>
      <c r="AV76" s="125"/>
      <c r="AW76" s="126"/>
      <c r="AX76" s="124"/>
      <c r="AY76" s="125"/>
      <c r="AZ76" s="126"/>
      <c r="BA76" s="124"/>
      <c r="BB76" s="125"/>
      <c r="BC76" s="126"/>
      <c r="BD76" s="124"/>
      <c r="BE76" s="125"/>
      <c r="BF76" s="126"/>
      <c r="BG76" s="124"/>
      <c r="BH76" s="125"/>
      <c r="BI76" s="126"/>
      <c r="BJ76" s="124"/>
      <c r="BK76" s="125"/>
      <c r="BL76" s="126"/>
      <c r="BM76" s="124"/>
      <c r="BN76" s="125"/>
      <c r="BO76" s="126"/>
      <c r="BP76" s="124"/>
      <c r="BQ76" s="125"/>
      <c r="BR76" s="126"/>
      <c r="BS76" s="124"/>
      <c r="BT76" s="125"/>
      <c r="BU76" s="126"/>
      <c r="BV76" s="124"/>
      <c r="BW76" s="125"/>
      <c r="BX76" s="126"/>
      <c r="BY76" s="174">
        <f t="shared" si="4"/>
        <v>0</v>
      </c>
      <c r="BZ76" s="174" t="e">
        <f>SUM(#REF!,F76,O76,X76,AG76,AP76,AY76,BH76,BQ76)</f>
        <v>#REF!</v>
      </c>
      <c r="CA76" s="174" t="e">
        <f>SUM(#REF!,G76,P76,Y76,AH76,AQ76,AZ76,BI76,BR76)</f>
        <v>#REF!</v>
      </c>
      <c r="CB76" s="174">
        <f t="shared" ref="CB76:CB139" si="6">SUMIF($E$9:$BX$9,CB$9, $E76:$BX76)</f>
        <v>0</v>
      </c>
      <c r="CC76" s="174" t="e">
        <f>SUM(#REF!,I76,R76,AA76,AJ76,AS76,BB76,BK76,BT76)</f>
        <v>#REF!</v>
      </c>
      <c r="CD76" s="174" t="e">
        <f>SUM(#REF!,J76,S76,AB76,AK76,AT76,BC76,BL76,BU76)</f>
        <v>#REF!</v>
      </c>
      <c r="CE76" s="174">
        <f t="shared" ref="CE76:CE139" si="7">SUMIF($E$9:$BX$9,CE$9, $E76:$BX76)</f>
        <v>0</v>
      </c>
      <c r="CF76" s="174">
        <f t="shared" si="5"/>
        <v>0</v>
      </c>
      <c r="CG76" s="174">
        <f t="shared" si="5"/>
        <v>0</v>
      </c>
    </row>
    <row r="77" spans="3:85" x14ac:dyDescent="0.3">
      <c r="C77" s="13" t="str">
        <f t="shared" ref="C77:C122" si="8">C76</f>
        <v>Integration Specialist</v>
      </c>
      <c r="D77" s="11" t="s">
        <v>115</v>
      </c>
      <c r="E77" s="124"/>
      <c r="F77" s="125"/>
      <c r="G77" s="126"/>
      <c r="H77" s="124"/>
      <c r="I77" s="125"/>
      <c r="J77" s="126"/>
      <c r="K77" s="124"/>
      <c r="L77" s="125"/>
      <c r="M77" s="126"/>
      <c r="N77" s="124"/>
      <c r="O77" s="125"/>
      <c r="P77" s="126"/>
      <c r="Q77" s="124"/>
      <c r="R77" s="125"/>
      <c r="S77" s="126"/>
      <c r="T77" s="124"/>
      <c r="U77" s="125"/>
      <c r="V77" s="126"/>
      <c r="W77" s="124"/>
      <c r="X77" s="125"/>
      <c r="Y77" s="126"/>
      <c r="Z77" s="124"/>
      <c r="AA77" s="125"/>
      <c r="AB77" s="126"/>
      <c r="AC77" s="124"/>
      <c r="AD77" s="125"/>
      <c r="AE77" s="126"/>
      <c r="AF77" s="124"/>
      <c r="AG77" s="125"/>
      <c r="AH77" s="126"/>
      <c r="AI77" s="124"/>
      <c r="AJ77" s="125"/>
      <c r="AK77" s="126"/>
      <c r="AL77" s="124"/>
      <c r="AM77" s="125"/>
      <c r="AN77" s="126"/>
      <c r="AO77" s="124"/>
      <c r="AP77" s="125"/>
      <c r="AQ77" s="126"/>
      <c r="AR77" s="124"/>
      <c r="AS77" s="125"/>
      <c r="AT77" s="126"/>
      <c r="AU77" s="124"/>
      <c r="AV77" s="125"/>
      <c r="AW77" s="126"/>
      <c r="AX77" s="124"/>
      <c r="AY77" s="125"/>
      <c r="AZ77" s="126"/>
      <c r="BA77" s="124"/>
      <c r="BB77" s="125"/>
      <c r="BC77" s="126"/>
      <c r="BD77" s="124"/>
      <c r="BE77" s="125"/>
      <c r="BF77" s="126"/>
      <c r="BG77" s="124"/>
      <c r="BH77" s="125"/>
      <c r="BI77" s="126"/>
      <c r="BJ77" s="124"/>
      <c r="BK77" s="125"/>
      <c r="BL77" s="126"/>
      <c r="BM77" s="124"/>
      <c r="BN77" s="125"/>
      <c r="BO77" s="126"/>
      <c r="BP77" s="124"/>
      <c r="BQ77" s="125"/>
      <c r="BR77" s="126"/>
      <c r="BS77" s="124"/>
      <c r="BT77" s="125"/>
      <c r="BU77" s="126"/>
      <c r="BV77" s="124"/>
      <c r="BW77" s="125"/>
      <c r="BX77" s="126"/>
      <c r="BY77" s="174">
        <f t="shared" ref="BY77:BY140" si="9">SUMIF($E$9:$BX$9,BY$9, $E77:$BX77)</f>
        <v>0</v>
      </c>
      <c r="BZ77" s="174" t="e">
        <f>SUM(#REF!,F77,O77,X77,AG77,AP77,AY77,BH77,BQ77)</f>
        <v>#REF!</v>
      </c>
      <c r="CA77" s="174" t="e">
        <f>SUM(#REF!,G77,P77,Y77,AH77,AQ77,AZ77,BI77,BR77)</f>
        <v>#REF!</v>
      </c>
      <c r="CB77" s="174">
        <f t="shared" si="6"/>
        <v>0</v>
      </c>
      <c r="CC77" s="174" t="e">
        <f>SUM(#REF!,I77,R77,AA77,AJ77,AS77,BB77,BK77,BT77)</f>
        <v>#REF!</v>
      </c>
      <c r="CD77" s="174" t="e">
        <f>SUM(#REF!,J77,S77,AB77,AK77,AT77,BC77,BL77,BU77)</f>
        <v>#REF!</v>
      </c>
      <c r="CE77" s="174">
        <f t="shared" si="7"/>
        <v>0</v>
      </c>
      <c r="CF77" s="174">
        <f t="shared" si="5"/>
        <v>0</v>
      </c>
      <c r="CG77" s="174">
        <f t="shared" si="5"/>
        <v>0</v>
      </c>
    </row>
    <row r="78" spans="3:85" x14ac:dyDescent="0.3">
      <c r="C78" s="13" t="str">
        <f t="shared" si="8"/>
        <v>Integration Specialist</v>
      </c>
      <c r="D78" s="11" t="s">
        <v>117</v>
      </c>
      <c r="E78" s="124"/>
      <c r="F78" s="125"/>
      <c r="G78" s="126"/>
      <c r="H78" s="124"/>
      <c r="I78" s="125"/>
      <c r="J78" s="126"/>
      <c r="K78" s="124"/>
      <c r="L78" s="125"/>
      <c r="M78" s="126"/>
      <c r="N78" s="124"/>
      <c r="O78" s="125"/>
      <c r="P78" s="126"/>
      <c r="Q78" s="124"/>
      <c r="R78" s="125"/>
      <c r="S78" s="126"/>
      <c r="T78" s="124"/>
      <c r="U78" s="125"/>
      <c r="V78" s="126"/>
      <c r="W78" s="124"/>
      <c r="X78" s="125"/>
      <c r="Y78" s="126"/>
      <c r="Z78" s="124"/>
      <c r="AA78" s="125"/>
      <c r="AB78" s="126"/>
      <c r="AC78" s="124"/>
      <c r="AD78" s="125"/>
      <c r="AE78" s="126"/>
      <c r="AF78" s="124"/>
      <c r="AG78" s="125"/>
      <c r="AH78" s="126"/>
      <c r="AI78" s="124"/>
      <c r="AJ78" s="125"/>
      <c r="AK78" s="126"/>
      <c r="AL78" s="124"/>
      <c r="AM78" s="125"/>
      <c r="AN78" s="126"/>
      <c r="AO78" s="124"/>
      <c r="AP78" s="125"/>
      <c r="AQ78" s="126"/>
      <c r="AR78" s="124"/>
      <c r="AS78" s="125"/>
      <c r="AT78" s="126"/>
      <c r="AU78" s="124"/>
      <c r="AV78" s="125"/>
      <c r="AW78" s="126"/>
      <c r="AX78" s="124"/>
      <c r="AY78" s="125"/>
      <c r="AZ78" s="126"/>
      <c r="BA78" s="124"/>
      <c r="BB78" s="125"/>
      <c r="BC78" s="126"/>
      <c r="BD78" s="124"/>
      <c r="BE78" s="125"/>
      <c r="BF78" s="126"/>
      <c r="BG78" s="124"/>
      <c r="BH78" s="125"/>
      <c r="BI78" s="126"/>
      <c r="BJ78" s="124"/>
      <c r="BK78" s="125"/>
      <c r="BL78" s="126"/>
      <c r="BM78" s="124"/>
      <c r="BN78" s="125"/>
      <c r="BO78" s="126"/>
      <c r="BP78" s="124"/>
      <c r="BQ78" s="125"/>
      <c r="BR78" s="126"/>
      <c r="BS78" s="124"/>
      <c r="BT78" s="125"/>
      <c r="BU78" s="126"/>
      <c r="BV78" s="124"/>
      <c r="BW78" s="125"/>
      <c r="BX78" s="126"/>
      <c r="BY78" s="174">
        <f t="shared" si="9"/>
        <v>0</v>
      </c>
      <c r="BZ78" s="174" t="e">
        <f>SUM(#REF!,F78,O78,X78,AG78,AP78,AY78,BH78,BQ78)</f>
        <v>#REF!</v>
      </c>
      <c r="CA78" s="174" t="e">
        <f>SUM(#REF!,G78,P78,Y78,AH78,AQ78,AZ78,BI78,BR78)</f>
        <v>#REF!</v>
      </c>
      <c r="CB78" s="174">
        <f t="shared" si="6"/>
        <v>0</v>
      </c>
      <c r="CC78" s="174" t="e">
        <f>SUM(#REF!,I78,R78,AA78,AJ78,AS78,BB78,BK78,BT78)</f>
        <v>#REF!</v>
      </c>
      <c r="CD78" s="174" t="e">
        <f>SUM(#REF!,J78,S78,AB78,AK78,AT78,BC78,BL78,BU78)</f>
        <v>#REF!</v>
      </c>
      <c r="CE78" s="174">
        <f t="shared" si="7"/>
        <v>0</v>
      </c>
      <c r="CF78" s="174">
        <f t="shared" si="5"/>
        <v>0</v>
      </c>
      <c r="CG78" s="174">
        <f t="shared" si="5"/>
        <v>0</v>
      </c>
    </row>
    <row r="79" spans="3:85" x14ac:dyDescent="0.3">
      <c r="C79" s="13" t="str">
        <f t="shared" si="8"/>
        <v>Integration Specialist</v>
      </c>
      <c r="D79" s="11" t="s">
        <v>177</v>
      </c>
      <c r="E79" s="124"/>
      <c r="F79" s="125"/>
      <c r="G79" s="126"/>
      <c r="H79" s="124"/>
      <c r="I79" s="125"/>
      <c r="J79" s="126"/>
      <c r="K79" s="124"/>
      <c r="L79" s="125"/>
      <c r="M79" s="126"/>
      <c r="N79" s="124"/>
      <c r="O79" s="125"/>
      <c r="P79" s="126"/>
      <c r="Q79" s="124"/>
      <c r="R79" s="125"/>
      <c r="S79" s="126"/>
      <c r="T79" s="124"/>
      <c r="U79" s="125"/>
      <c r="V79" s="126"/>
      <c r="W79" s="124"/>
      <c r="X79" s="125"/>
      <c r="Y79" s="126"/>
      <c r="Z79" s="124"/>
      <c r="AA79" s="125"/>
      <c r="AB79" s="126"/>
      <c r="AC79" s="124"/>
      <c r="AD79" s="125"/>
      <c r="AE79" s="126"/>
      <c r="AF79" s="124"/>
      <c r="AG79" s="125"/>
      <c r="AH79" s="126"/>
      <c r="AI79" s="124"/>
      <c r="AJ79" s="125"/>
      <c r="AK79" s="126"/>
      <c r="AL79" s="124"/>
      <c r="AM79" s="125"/>
      <c r="AN79" s="126"/>
      <c r="AO79" s="124"/>
      <c r="AP79" s="125"/>
      <c r="AQ79" s="126"/>
      <c r="AR79" s="124"/>
      <c r="AS79" s="125"/>
      <c r="AT79" s="126"/>
      <c r="AU79" s="124"/>
      <c r="AV79" s="125"/>
      <c r="AW79" s="126"/>
      <c r="AX79" s="124"/>
      <c r="AY79" s="125"/>
      <c r="AZ79" s="126"/>
      <c r="BA79" s="124"/>
      <c r="BB79" s="125"/>
      <c r="BC79" s="126"/>
      <c r="BD79" s="124"/>
      <c r="BE79" s="125"/>
      <c r="BF79" s="126"/>
      <c r="BG79" s="124"/>
      <c r="BH79" s="125"/>
      <c r="BI79" s="126"/>
      <c r="BJ79" s="124"/>
      <c r="BK79" s="125"/>
      <c r="BL79" s="126"/>
      <c r="BM79" s="124"/>
      <c r="BN79" s="125"/>
      <c r="BO79" s="126"/>
      <c r="BP79" s="124"/>
      <c r="BQ79" s="125"/>
      <c r="BR79" s="126"/>
      <c r="BS79" s="124"/>
      <c r="BT79" s="125"/>
      <c r="BU79" s="126"/>
      <c r="BV79" s="124"/>
      <c r="BW79" s="125"/>
      <c r="BX79" s="126"/>
      <c r="BY79" s="174">
        <f t="shared" si="9"/>
        <v>0</v>
      </c>
      <c r="BZ79" s="174" t="e">
        <f>SUM(#REF!,F79,O79,X79,AG79,AP79,AY79,BH79,BQ79)</f>
        <v>#REF!</v>
      </c>
      <c r="CA79" s="174" t="e">
        <f>SUM(#REF!,G79,P79,Y79,AH79,AQ79,AZ79,BI79,BR79)</f>
        <v>#REF!</v>
      </c>
      <c r="CB79" s="174">
        <f t="shared" si="6"/>
        <v>0</v>
      </c>
      <c r="CC79" s="174" t="e">
        <f>SUM(#REF!,I79,R79,AA79,AJ79,AS79,BB79,BK79,BT79)</f>
        <v>#REF!</v>
      </c>
      <c r="CD79" s="174" t="e">
        <f>SUM(#REF!,J79,S79,AB79,AK79,AT79,BC79,BL79,BU79)</f>
        <v>#REF!</v>
      </c>
      <c r="CE79" s="174">
        <f t="shared" si="7"/>
        <v>0</v>
      </c>
      <c r="CF79" s="174">
        <f t="shared" si="5"/>
        <v>0</v>
      </c>
      <c r="CG79" s="174">
        <f t="shared" si="5"/>
        <v>0</v>
      </c>
    </row>
    <row r="80" spans="3:85" ht="16.2" thickBot="1" x14ac:dyDescent="0.35">
      <c r="C80" s="16" t="str">
        <f t="shared" si="8"/>
        <v>Integration Specialist</v>
      </c>
      <c r="D80" s="17" t="s">
        <v>116</v>
      </c>
      <c r="E80" s="150"/>
      <c r="F80" s="151"/>
      <c r="G80" s="152"/>
      <c r="H80" s="150"/>
      <c r="I80" s="151"/>
      <c r="J80" s="152"/>
      <c r="K80" s="150"/>
      <c r="L80" s="151"/>
      <c r="M80" s="152"/>
      <c r="N80" s="150"/>
      <c r="O80" s="151"/>
      <c r="P80" s="152"/>
      <c r="Q80" s="150"/>
      <c r="R80" s="151"/>
      <c r="S80" s="152"/>
      <c r="T80" s="150"/>
      <c r="U80" s="151"/>
      <c r="V80" s="152"/>
      <c r="W80" s="150"/>
      <c r="X80" s="151"/>
      <c r="Y80" s="152"/>
      <c r="Z80" s="150"/>
      <c r="AA80" s="151"/>
      <c r="AB80" s="152"/>
      <c r="AC80" s="150"/>
      <c r="AD80" s="151"/>
      <c r="AE80" s="152"/>
      <c r="AF80" s="150"/>
      <c r="AG80" s="151"/>
      <c r="AH80" s="152"/>
      <c r="AI80" s="150"/>
      <c r="AJ80" s="151"/>
      <c r="AK80" s="152"/>
      <c r="AL80" s="150"/>
      <c r="AM80" s="151"/>
      <c r="AN80" s="152"/>
      <c r="AO80" s="150"/>
      <c r="AP80" s="151"/>
      <c r="AQ80" s="152"/>
      <c r="AR80" s="150"/>
      <c r="AS80" s="151"/>
      <c r="AT80" s="152"/>
      <c r="AU80" s="150"/>
      <c r="AV80" s="151"/>
      <c r="AW80" s="152"/>
      <c r="AX80" s="150"/>
      <c r="AY80" s="151"/>
      <c r="AZ80" s="152"/>
      <c r="BA80" s="150"/>
      <c r="BB80" s="151"/>
      <c r="BC80" s="152"/>
      <c r="BD80" s="150"/>
      <c r="BE80" s="151"/>
      <c r="BF80" s="152"/>
      <c r="BG80" s="150"/>
      <c r="BH80" s="151"/>
      <c r="BI80" s="152"/>
      <c r="BJ80" s="150"/>
      <c r="BK80" s="151"/>
      <c r="BL80" s="152"/>
      <c r="BM80" s="150"/>
      <c r="BN80" s="151"/>
      <c r="BO80" s="152"/>
      <c r="BP80" s="150"/>
      <c r="BQ80" s="151"/>
      <c r="BR80" s="152"/>
      <c r="BS80" s="150"/>
      <c r="BT80" s="151"/>
      <c r="BU80" s="152"/>
      <c r="BV80" s="150"/>
      <c r="BW80" s="151"/>
      <c r="BX80" s="152"/>
      <c r="BY80" s="175">
        <f t="shared" si="9"/>
        <v>0</v>
      </c>
      <c r="BZ80" s="175" t="e">
        <f>SUM(#REF!,F80,O80,X80,AG80,AP80,AY80,BH80,BQ80)</f>
        <v>#REF!</v>
      </c>
      <c r="CA80" s="175" t="e">
        <f>SUM(#REF!,G80,P80,Y80,AH80,AQ80,AZ80,BI80,BR80)</f>
        <v>#REF!</v>
      </c>
      <c r="CB80" s="175">
        <f t="shared" si="6"/>
        <v>0</v>
      </c>
      <c r="CC80" s="175" t="e">
        <f>SUM(#REF!,I80,R80,AA80,AJ80,AS80,BB80,BK80,BT80)</f>
        <v>#REF!</v>
      </c>
      <c r="CD80" s="175" t="e">
        <f>SUM(#REF!,J80,S80,AB80,AK80,AT80,BC80,BL80,BU80)</f>
        <v>#REF!</v>
      </c>
      <c r="CE80" s="175">
        <f t="shared" si="7"/>
        <v>0</v>
      </c>
      <c r="CF80" s="175">
        <f t="shared" si="5"/>
        <v>0</v>
      </c>
      <c r="CG80" s="175">
        <f t="shared" si="5"/>
        <v>0</v>
      </c>
    </row>
    <row r="81" spans="3:85" x14ac:dyDescent="0.3">
      <c r="C81" s="14" t="str">
        <f>'Short Term Rates'!C21</f>
        <v>Project Director</v>
      </c>
      <c r="D81" s="15" t="s">
        <v>174</v>
      </c>
      <c r="E81" s="124"/>
      <c r="F81" s="125"/>
      <c r="G81" s="126"/>
      <c r="H81" s="124"/>
      <c r="I81" s="125"/>
      <c r="J81" s="126"/>
      <c r="K81" s="124"/>
      <c r="L81" s="125"/>
      <c r="M81" s="126"/>
      <c r="N81" s="124"/>
      <c r="O81" s="125"/>
      <c r="P81" s="126"/>
      <c r="Q81" s="124"/>
      <c r="R81" s="125"/>
      <c r="S81" s="126"/>
      <c r="T81" s="124"/>
      <c r="U81" s="125"/>
      <c r="V81" s="126"/>
      <c r="W81" s="124"/>
      <c r="X81" s="125"/>
      <c r="Y81" s="126"/>
      <c r="Z81" s="124"/>
      <c r="AA81" s="125"/>
      <c r="AB81" s="126"/>
      <c r="AC81" s="124"/>
      <c r="AD81" s="125"/>
      <c r="AE81" s="126"/>
      <c r="AF81" s="124"/>
      <c r="AG81" s="125"/>
      <c r="AH81" s="126"/>
      <c r="AI81" s="124"/>
      <c r="AJ81" s="125"/>
      <c r="AK81" s="126"/>
      <c r="AL81" s="124"/>
      <c r="AM81" s="125"/>
      <c r="AN81" s="126"/>
      <c r="AO81" s="124"/>
      <c r="AP81" s="125"/>
      <c r="AQ81" s="126"/>
      <c r="AR81" s="124"/>
      <c r="AS81" s="125"/>
      <c r="AT81" s="126"/>
      <c r="AU81" s="124"/>
      <c r="AV81" s="125"/>
      <c r="AW81" s="126"/>
      <c r="AX81" s="124"/>
      <c r="AY81" s="125"/>
      <c r="AZ81" s="126"/>
      <c r="BA81" s="124"/>
      <c r="BB81" s="125"/>
      <c r="BC81" s="126"/>
      <c r="BD81" s="124"/>
      <c r="BE81" s="125"/>
      <c r="BF81" s="126"/>
      <c r="BG81" s="124"/>
      <c r="BH81" s="125"/>
      <c r="BI81" s="126"/>
      <c r="BJ81" s="124"/>
      <c r="BK81" s="125"/>
      <c r="BL81" s="126"/>
      <c r="BM81" s="124"/>
      <c r="BN81" s="125"/>
      <c r="BO81" s="126"/>
      <c r="BP81" s="124"/>
      <c r="BQ81" s="125"/>
      <c r="BR81" s="126"/>
      <c r="BS81" s="124"/>
      <c r="BT81" s="125"/>
      <c r="BU81" s="126"/>
      <c r="BV81" s="124"/>
      <c r="BW81" s="125"/>
      <c r="BX81" s="126"/>
      <c r="BY81" s="176">
        <f t="shared" si="9"/>
        <v>0</v>
      </c>
      <c r="BZ81" s="176" t="e">
        <f>SUM(#REF!,F81,O81,X81,AG81,AP81,AY81,BH81,BQ81)</f>
        <v>#REF!</v>
      </c>
      <c r="CA81" s="176" t="e">
        <f>SUM(#REF!,G81,P81,Y81,AH81,AQ81,AZ81,BI81,BR81)</f>
        <v>#REF!</v>
      </c>
      <c r="CB81" s="176">
        <f t="shared" si="6"/>
        <v>0</v>
      </c>
      <c r="CC81" s="176" t="e">
        <f>SUM(#REF!,I81,R81,AA81,AJ81,AS81,BB81,BK81,BT81)</f>
        <v>#REF!</v>
      </c>
      <c r="CD81" s="176" t="e">
        <f>SUM(#REF!,J81,S81,AB81,AK81,AT81,BC81,BL81,BU81)</f>
        <v>#REF!</v>
      </c>
      <c r="CE81" s="176">
        <f t="shared" si="7"/>
        <v>0</v>
      </c>
      <c r="CF81" s="176">
        <f t="shared" ref="CF81:CG143" si="10">SUM(C81,L81,U81,AD81,AM81,AV81,BE81,BN81,BW81)</f>
        <v>0</v>
      </c>
      <c r="CG81" s="176">
        <f t="shared" si="10"/>
        <v>0</v>
      </c>
    </row>
    <row r="82" spans="3:85" x14ac:dyDescent="0.3">
      <c r="C82" s="13" t="str">
        <f t="shared" si="8"/>
        <v>Project Director</v>
      </c>
      <c r="D82" s="11" t="s">
        <v>175</v>
      </c>
      <c r="E82" s="124"/>
      <c r="F82" s="125"/>
      <c r="G82" s="126"/>
      <c r="H82" s="124"/>
      <c r="I82" s="125"/>
      <c r="J82" s="126"/>
      <c r="K82" s="124"/>
      <c r="L82" s="125"/>
      <c r="M82" s="126"/>
      <c r="N82" s="124"/>
      <c r="O82" s="125"/>
      <c r="P82" s="126"/>
      <c r="Q82" s="124"/>
      <c r="R82" s="125"/>
      <c r="S82" s="126"/>
      <c r="T82" s="124"/>
      <c r="U82" s="125"/>
      <c r="V82" s="126"/>
      <c r="W82" s="124"/>
      <c r="X82" s="125"/>
      <c r="Y82" s="126"/>
      <c r="Z82" s="124"/>
      <c r="AA82" s="125"/>
      <c r="AB82" s="126"/>
      <c r="AC82" s="124"/>
      <c r="AD82" s="125"/>
      <c r="AE82" s="126"/>
      <c r="AF82" s="124"/>
      <c r="AG82" s="125"/>
      <c r="AH82" s="126"/>
      <c r="AI82" s="124"/>
      <c r="AJ82" s="125"/>
      <c r="AK82" s="126"/>
      <c r="AL82" s="124"/>
      <c r="AM82" s="125"/>
      <c r="AN82" s="126"/>
      <c r="AO82" s="124"/>
      <c r="AP82" s="125"/>
      <c r="AQ82" s="126"/>
      <c r="AR82" s="124"/>
      <c r="AS82" s="125"/>
      <c r="AT82" s="126"/>
      <c r="AU82" s="124"/>
      <c r="AV82" s="125"/>
      <c r="AW82" s="126"/>
      <c r="AX82" s="124"/>
      <c r="AY82" s="125"/>
      <c r="AZ82" s="126"/>
      <c r="BA82" s="124"/>
      <c r="BB82" s="125"/>
      <c r="BC82" s="126"/>
      <c r="BD82" s="124"/>
      <c r="BE82" s="125"/>
      <c r="BF82" s="126"/>
      <c r="BG82" s="124"/>
      <c r="BH82" s="125"/>
      <c r="BI82" s="126"/>
      <c r="BJ82" s="124"/>
      <c r="BK82" s="125"/>
      <c r="BL82" s="126"/>
      <c r="BM82" s="124"/>
      <c r="BN82" s="125"/>
      <c r="BO82" s="126"/>
      <c r="BP82" s="124"/>
      <c r="BQ82" s="125"/>
      <c r="BR82" s="126"/>
      <c r="BS82" s="124"/>
      <c r="BT82" s="125"/>
      <c r="BU82" s="126"/>
      <c r="BV82" s="124"/>
      <c r="BW82" s="125"/>
      <c r="BX82" s="126"/>
      <c r="BY82" s="174">
        <f t="shared" si="9"/>
        <v>0</v>
      </c>
      <c r="BZ82" s="174" t="e">
        <f>SUM(#REF!,F82,O82,X82,AG82,AP82,AY82,BH82,BQ82)</f>
        <v>#REF!</v>
      </c>
      <c r="CA82" s="174" t="e">
        <f>SUM(#REF!,G82,P82,Y82,AH82,AQ82,AZ82,BI82,BR82)</f>
        <v>#REF!</v>
      </c>
      <c r="CB82" s="174">
        <f t="shared" si="6"/>
        <v>0</v>
      </c>
      <c r="CC82" s="174" t="e">
        <f>SUM(#REF!,I82,R82,AA82,AJ82,AS82,BB82,BK82,BT82)</f>
        <v>#REF!</v>
      </c>
      <c r="CD82" s="174" t="e">
        <f>SUM(#REF!,J82,S82,AB82,AK82,AT82,BC82,BL82,BU82)</f>
        <v>#REF!</v>
      </c>
      <c r="CE82" s="174">
        <f t="shared" si="7"/>
        <v>0</v>
      </c>
      <c r="CF82" s="174">
        <f t="shared" si="10"/>
        <v>0</v>
      </c>
      <c r="CG82" s="174">
        <f t="shared" si="10"/>
        <v>0</v>
      </c>
    </row>
    <row r="83" spans="3:85" x14ac:dyDescent="0.3">
      <c r="C83" s="13" t="str">
        <f t="shared" si="8"/>
        <v>Project Director</v>
      </c>
      <c r="D83" s="11" t="s">
        <v>176</v>
      </c>
      <c r="E83" s="124"/>
      <c r="F83" s="125"/>
      <c r="G83" s="126"/>
      <c r="H83" s="124"/>
      <c r="I83" s="125"/>
      <c r="J83" s="126"/>
      <c r="K83" s="124"/>
      <c r="L83" s="125"/>
      <c r="M83" s="126"/>
      <c r="N83" s="124"/>
      <c r="O83" s="125"/>
      <c r="P83" s="126"/>
      <c r="Q83" s="124"/>
      <c r="R83" s="125"/>
      <c r="S83" s="126"/>
      <c r="T83" s="124"/>
      <c r="U83" s="125"/>
      <c r="V83" s="126"/>
      <c r="W83" s="124"/>
      <c r="X83" s="125"/>
      <c r="Y83" s="126"/>
      <c r="Z83" s="124"/>
      <c r="AA83" s="125"/>
      <c r="AB83" s="126"/>
      <c r="AC83" s="124"/>
      <c r="AD83" s="125"/>
      <c r="AE83" s="126"/>
      <c r="AF83" s="124"/>
      <c r="AG83" s="125"/>
      <c r="AH83" s="126"/>
      <c r="AI83" s="124"/>
      <c r="AJ83" s="125"/>
      <c r="AK83" s="126"/>
      <c r="AL83" s="124"/>
      <c r="AM83" s="125"/>
      <c r="AN83" s="126"/>
      <c r="AO83" s="124"/>
      <c r="AP83" s="125"/>
      <c r="AQ83" s="126"/>
      <c r="AR83" s="124"/>
      <c r="AS83" s="125"/>
      <c r="AT83" s="126"/>
      <c r="AU83" s="124"/>
      <c r="AV83" s="125"/>
      <c r="AW83" s="126"/>
      <c r="AX83" s="124"/>
      <c r="AY83" s="125"/>
      <c r="AZ83" s="126"/>
      <c r="BA83" s="124"/>
      <c r="BB83" s="125"/>
      <c r="BC83" s="126"/>
      <c r="BD83" s="124"/>
      <c r="BE83" s="125"/>
      <c r="BF83" s="126"/>
      <c r="BG83" s="124"/>
      <c r="BH83" s="125"/>
      <c r="BI83" s="126"/>
      <c r="BJ83" s="124"/>
      <c r="BK83" s="125"/>
      <c r="BL83" s="126"/>
      <c r="BM83" s="124"/>
      <c r="BN83" s="125"/>
      <c r="BO83" s="126"/>
      <c r="BP83" s="124"/>
      <c r="BQ83" s="125"/>
      <c r="BR83" s="126"/>
      <c r="BS83" s="124"/>
      <c r="BT83" s="125"/>
      <c r="BU83" s="126"/>
      <c r="BV83" s="124"/>
      <c r="BW83" s="125"/>
      <c r="BX83" s="126"/>
      <c r="BY83" s="174">
        <f t="shared" si="9"/>
        <v>0</v>
      </c>
      <c r="BZ83" s="174" t="e">
        <f>SUM(#REF!,F83,O83,X83,AG83,AP83,AY83,BH83,BQ83)</f>
        <v>#REF!</v>
      </c>
      <c r="CA83" s="174" t="e">
        <f>SUM(#REF!,G83,P83,Y83,AH83,AQ83,AZ83,BI83,BR83)</f>
        <v>#REF!</v>
      </c>
      <c r="CB83" s="174">
        <f t="shared" si="6"/>
        <v>0</v>
      </c>
      <c r="CC83" s="174" t="e">
        <f>SUM(#REF!,I83,R83,AA83,AJ83,AS83,BB83,BK83,BT83)</f>
        <v>#REF!</v>
      </c>
      <c r="CD83" s="174" t="e">
        <f>SUM(#REF!,J83,S83,AB83,AK83,AT83,BC83,BL83,BU83)</f>
        <v>#REF!</v>
      </c>
      <c r="CE83" s="174">
        <f t="shared" si="7"/>
        <v>0</v>
      </c>
      <c r="CF83" s="174">
        <f t="shared" si="10"/>
        <v>0</v>
      </c>
      <c r="CG83" s="174">
        <f t="shared" si="10"/>
        <v>0</v>
      </c>
    </row>
    <row r="84" spans="3:85" x14ac:dyDescent="0.3">
      <c r="C84" s="13" t="str">
        <f t="shared" si="8"/>
        <v>Project Director</v>
      </c>
      <c r="D84" s="11" t="s">
        <v>115</v>
      </c>
      <c r="E84" s="124"/>
      <c r="F84" s="125"/>
      <c r="G84" s="126"/>
      <c r="H84" s="124"/>
      <c r="I84" s="125"/>
      <c r="J84" s="126"/>
      <c r="K84" s="124"/>
      <c r="L84" s="125"/>
      <c r="M84" s="126"/>
      <c r="N84" s="124"/>
      <c r="O84" s="125"/>
      <c r="P84" s="126"/>
      <c r="Q84" s="124"/>
      <c r="R84" s="125"/>
      <c r="S84" s="126"/>
      <c r="T84" s="124"/>
      <c r="U84" s="125"/>
      <c r="V84" s="126"/>
      <c r="W84" s="124"/>
      <c r="X84" s="125"/>
      <c r="Y84" s="126"/>
      <c r="Z84" s="124"/>
      <c r="AA84" s="125"/>
      <c r="AB84" s="126"/>
      <c r="AC84" s="124"/>
      <c r="AD84" s="125"/>
      <c r="AE84" s="126"/>
      <c r="AF84" s="124"/>
      <c r="AG84" s="125"/>
      <c r="AH84" s="126"/>
      <c r="AI84" s="124"/>
      <c r="AJ84" s="125"/>
      <c r="AK84" s="126"/>
      <c r="AL84" s="124"/>
      <c r="AM84" s="125"/>
      <c r="AN84" s="126"/>
      <c r="AO84" s="124"/>
      <c r="AP84" s="125"/>
      <c r="AQ84" s="126"/>
      <c r="AR84" s="124"/>
      <c r="AS84" s="125"/>
      <c r="AT84" s="126"/>
      <c r="AU84" s="124"/>
      <c r="AV84" s="125"/>
      <c r="AW84" s="126"/>
      <c r="AX84" s="124"/>
      <c r="AY84" s="125"/>
      <c r="AZ84" s="126"/>
      <c r="BA84" s="124"/>
      <c r="BB84" s="125"/>
      <c r="BC84" s="126"/>
      <c r="BD84" s="124"/>
      <c r="BE84" s="125"/>
      <c r="BF84" s="126"/>
      <c r="BG84" s="124"/>
      <c r="BH84" s="125"/>
      <c r="BI84" s="126"/>
      <c r="BJ84" s="124"/>
      <c r="BK84" s="125"/>
      <c r="BL84" s="126"/>
      <c r="BM84" s="124"/>
      <c r="BN84" s="125"/>
      <c r="BO84" s="126"/>
      <c r="BP84" s="124"/>
      <c r="BQ84" s="125"/>
      <c r="BR84" s="126"/>
      <c r="BS84" s="124"/>
      <c r="BT84" s="125"/>
      <c r="BU84" s="126"/>
      <c r="BV84" s="124"/>
      <c r="BW84" s="125"/>
      <c r="BX84" s="126"/>
      <c r="BY84" s="174">
        <f t="shared" si="9"/>
        <v>0</v>
      </c>
      <c r="BZ84" s="174" t="e">
        <f>SUM(#REF!,F84,O84,X84,AG84,AP84,AY84,BH84,BQ84)</f>
        <v>#REF!</v>
      </c>
      <c r="CA84" s="174" t="e">
        <f>SUM(#REF!,G84,P84,Y84,AH84,AQ84,AZ84,BI84,BR84)</f>
        <v>#REF!</v>
      </c>
      <c r="CB84" s="174">
        <f t="shared" si="6"/>
        <v>0</v>
      </c>
      <c r="CC84" s="174" t="e">
        <f>SUM(#REF!,I84,R84,AA84,AJ84,AS84,BB84,BK84,BT84)</f>
        <v>#REF!</v>
      </c>
      <c r="CD84" s="174" t="e">
        <f>SUM(#REF!,J84,S84,AB84,AK84,AT84,BC84,BL84,BU84)</f>
        <v>#REF!</v>
      </c>
      <c r="CE84" s="174">
        <f t="shared" si="7"/>
        <v>0</v>
      </c>
      <c r="CF84" s="174">
        <f t="shared" si="10"/>
        <v>0</v>
      </c>
      <c r="CG84" s="174">
        <f t="shared" si="10"/>
        <v>0</v>
      </c>
    </row>
    <row r="85" spans="3:85" x14ac:dyDescent="0.3">
      <c r="C85" s="13" t="str">
        <f t="shared" si="8"/>
        <v>Project Director</v>
      </c>
      <c r="D85" s="11" t="s">
        <v>117</v>
      </c>
      <c r="E85" s="124"/>
      <c r="F85" s="125"/>
      <c r="G85" s="126"/>
      <c r="H85" s="124"/>
      <c r="I85" s="125"/>
      <c r="J85" s="126"/>
      <c r="K85" s="124"/>
      <c r="L85" s="125"/>
      <c r="M85" s="126"/>
      <c r="N85" s="124"/>
      <c r="O85" s="125"/>
      <c r="P85" s="126"/>
      <c r="Q85" s="124"/>
      <c r="R85" s="125"/>
      <c r="S85" s="126"/>
      <c r="T85" s="124"/>
      <c r="U85" s="125"/>
      <c r="V85" s="126"/>
      <c r="W85" s="124"/>
      <c r="X85" s="125"/>
      <c r="Y85" s="126"/>
      <c r="Z85" s="124"/>
      <c r="AA85" s="125"/>
      <c r="AB85" s="126"/>
      <c r="AC85" s="124"/>
      <c r="AD85" s="125"/>
      <c r="AE85" s="126"/>
      <c r="AF85" s="124"/>
      <c r="AG85" s="125"/>
      <c r="AH85" s="126"/>
      <c r="AI85" s="124"/>
      <c r="AJ85" s="125"/>
      <c r="AK85" s="126"/>
      <c r="AL85" s="124"/>
      <c r="AM85" s="125"/>
      <c r="AN85" s="126"/>
      <c r="AO85" s="124"/>
      <c r="AP85" s="125"/>
      <c r="AQ85" s="126"/>
      <c r="AR85" s="124"/>
      <c r="AS85" s="125"/>
      <c r="AT85" s="126"/>
      <c r="AU85" s="124"/>
      <c r="AV85" s="125"/>
      <c r="AW85" s="126"/>
      <c r="AX85" s="124"/>
      <c r="AY85" s="125"/>
      <c r="AZ85" s="126"/>
      <c r="BA85" s="124"/>
      <c r="BB85" s="125"/>
      <c r="BC85" s="126"/>
      <c r="BD85" s="124"/>
      <c r="BE85" s="125"/>
      <c r="BF85" s="126"/>
      <c r="BG85" s="124"/>
      <c r="BH85" s="125"/>
      <c r="BI85" s="126"/>
      <c r="BJ85" s="124"/>
      <c r="BK85" s="125"/>
      <c r="BL85" s="126"/>
      <c r="BM85" s="124"/>
      <c r="BN85" s="125"/>
      <c r="BO85" s="126"/>
      <c r="BP85" s="124"/>
      <c r="BQ85" s="125"/>
      <c r="BR85" s="126"/>
      <c r="BS85" s="124"/>
      <c r="BT85" s="125"/>
      <c r="BU85" s="126"/>
      <c r="BV85" s="124"/>
      <c r="BW85" s="125"/>
      <c r="BX85" s="126"/>
      <c r="BY85" s="174">
        <f t="shared" si="9"/>
        <v>0</v>
      </c>
      <c r="BZ85" s="174" t="e">
        <f>SUM(#REF!,F85,O85,X85,AG85,AP85,AY85,BH85,BQ85)</f>
        <v>#REF!</v>
      </c>
      <c r="CA85" s="174" t="e">
        <f>SUM(#REF!,G85,P85,Y85,AH85,AQ85,AZ85,BI85,BR85)</f>
        <v>#REF!</v>
      </c>
      <c r="CB85" s="174">
        <f t="shared" si="6"/>
        <v>0</v>
      </c>
      <c r="CC85" s="174" t="e">
        <f>SUM(#REF!,I85,R85,AA85,AJ85,AS85,BB85,BK85,BT85)</f>
        <v>#REF!</v>
      </c>
      <c r="CD85" s="174" t="e">
        <f>SUM(#REF!,J85,S85,AB85,AK85,AT85,BC85,BL85,BU85)</f>
        <v>#REF!</v>
      </c>
      <c r="CE85" s="174">
        <f t="shared" si="7"/>
        <v>0</v>
      </c>
      <c r="CF85" s="174">
        <f t="shared" si="10"/>
        <v>0</v>
      </c>
      <c r="CG85" s="174">
        <f t="shared" si="10"/>
        <v>0</v>
      </c>
    </row>
    <row r="86" spans="3:85" x14ac:dyDescent="0.3">
      <c r="C86" s="13" t="str">
        <f t="shared" si="8"/>
        <v>Project Director</v>
      </c>
      <c r="D86" s="11" t="s">
        <v>177</v>
      </c>
      <c r="E86" s="124"/>
      <c r="F86" s="125"/>
      <c r="G86" s="126"/>
      <c r="H86" s="124"/>
      <c r="I86" s="125"/>
      <c r="J86" s="126"/>
      <c r="K86" s="124"/>
      <c r="L86" s="125"/>
      <c r="M86" s="126"/>
      <c r="N86" s="124"/>
      <c r="O86" s="125"/>
      <c r="P86" s="126"/>
      <c r="Q86" s="124"/>
      <c r="R86" s="125"/>
      <c r="S86" s="126"/>
      <c r="T86" s="124"/>
      <c r="U86" s="125"/>
      <c r="V86" s="126"/>
      <c r="W86" s="124"/>
      <c r="X86" s="125"/>
      <c r="Y86" s="126"/>
      <c r="Z86" s="124"/>
      <c r="AA86" s="125"/>
      <c r="AB86" s="126"/>
      <c r="AC86" s="124"/>
      <c r="AD86" s="125"/>
      <c r="AE86" s="126"/>
      <c r="AF86" s="124"/>
      <c r="AG86" s="125"/>
      <c r="AH86" s="126"/>
      <c r="AI86" s="124"/>
      <c r="AJ86" s="125"/>
      <c r="AK86" s="126"/>
      <c r="AL86" s="124"/>
      <c r="AM86" s="125"/>
      <c r="AN86" s="126"/>
      <c r="AO86" s="124"/>
      <c r="AP86" s="125"/>
      <c r="AQ86" s="126"/>
      <c r="AR86" s="124"/>
      <c r="AS86" s="125"/>
      <c r="AT86" s="126"/>
      <c r="AU86" s="124"/>
      <c r="AV86" s="125"/>
      <c r="AW86" s="126"/>
      <c r="AX86" s="124"/>
      <c r="AY86" s="125"/>
      <c r="AZ86" s="126"/>
      <c r="BA86" s="124"/>
      <c r="BB86" s="125"/>
      <c r="BC86" s="126"/>
      <c r="BD86" s="124"/>
      <c r="BE86" s="125"/>
      <c r="BF86" s="126"/>
      <c r="BG86" s="124"/>
      <c r="BH86" s="125"/>
      <c r="BI86" s="126"/>
      <c r="BJ86" s="124"/>
      <c r="BK86" s="125"/>
      <c r="BL86" s="126"/>
      <c r="BM86" s="124"/>
      <c r="BN86" s="125"/>
      <c r="BO86" s="126"/>
      <c r="BP86" s="124"/>
      <c r="BQ86" s="125"/>
      <c r="BR86" s="126"/>
      <c r="BS86" s="124"/>
      <c r="BT86" s="125"/>
      <c r="BU86" s="126"/>
      <c r="BV86" s="124"/>
      <c r="BW86" s="125"/>
      <c r="BX86" s="126"/>
      <c r="BY86" s="174">
        <f t="shared" si="9"/>
        <v>0</v>
      </c>
      <c r="BZ86" s="174" t="e">
        <f>SUM(#REF!,F86,O86,X86,AG86,AP86,AY86,BH86,BQ86)</f>
        <v>#REF!</v>
      </c>
      <c r="CA86" s="174" t="e">
        <f>SUM(#REF!,G86,P86,Y86,AH86,AQ86,AZ86,BI86,BR86)</f>
        <v>#REF!</v>
      </c>
      <c r="CB86" s="174">
        <f t="shared" si="6"/>
        <v>0</v>
      </c>
      <c r="CC86" s="174" t="e">
        <f>SUM(#REF!,I86,R86,AA86,AJ86,AS86,BB86,BK86,BT86)</f>
        <v>#REF!</v>
      </c>
      <c r="CD86" s="174" t="e">
        <f>SUM(#REF!,J86,S86,AB86,AK86,AT86,BC86,BL86,BU86)</f>
        <v>#REF!</v>
      </c>
      <c r="CE86" s="174">
        <f t="shared" si="7"/>
        <v>0</v>
      </c>
      <c r="CF86" s="174">
        <f t="shared" si="10"/>
        <v>0</v>
      </c>
      <c r="CG86" s="174">
        <f t="shared" si="10"/>
        <v>0</v>
      </c>
    </row>
    <row r="87" spans="3:85" ht="16.2" thickBot="1" x14ac:dyDescent="0.35">
      <c r="C87" s="16" t="str">
        <f t="shared" si="8"/>
        <v>Project Director</v>
      </c>
      <c r="D87" s="17" t="s">
        <v>116</v>
      </c>
      <c r="E87" s="150"/>
      <c r="F87" s="151"/>
      <c r="G87" s="152"/>
      <c r="H87" s="150"/>
      <c r="I87" s="151"/>
      <c r="J87" s="152"/>
      <c r="K87" s="150"/>
      <c r="L87" s="151"/>
      <c r="M87" s="152"/>
      <c r="N87" s="150"/>
      <c r="O87" s="151"/>
      <c r="P87" s="152"/>
      <c r="Q87" s="150"/>
      <c r="R87" s="151"/>
      <c r="S87" s="152"/>
      <c r="T87" s="150"/>
      <c r="U87" s="151"/>
      <c r="V87" s="152"/>
      <c r="W87" s="150"/>
      <c r="X87" s="151"/>
      <c r="Y87" s="152"/>
      <c r="Z87" s="150"/>
      <c r="AA87" s="151"/>
      <c r="AB87" s="152"/>
      <c r="AC87" s="150"/>
      <c r="AD87" s="151"/>
      <c r="AE87" s="152"/>
      <c r="AF87" s="150"/>
      <c r="AG87" s="151"/>
      <c r="AH87" s="152"/>
      <c r="AI87" s="150"/>
      <c r="AJ87" s="151"/>
      <c r="AK87" s="152"/>
      <c r="AL87" s="150"/>
      <c r="AM87" s="151"/>
      <c r="AN87" s="152"/>
      <c r="AO87" s="150"/>
      <c r="AP87" s="151"/>
      <c r="AQ87" s="152"/>
      <c r="AR87" s="150"/>
      <c r="AS87" s="151"/>
      <c r="AT87" s="152"/>
      <c r="AU87" s="150"/>
      <c r="AV87" s="151"/>
      <c r="AW87" s="152"/>
      <c r="AX87" s="150"/>
      <c r="AY87" s="151"/>
      <c r="AZ87" s="152"/>
      <c r="BA87" s="150"/>
      <c r="BB87" s="151"/>
      <c r="BC87" s="152"/>
      <c r="BD87" s="150"/>
      <c r="BE87" s="151"/>
      <c r="BF87" s="152"/>
      <c r="BG87" s="150"/>
      <c r="BH87" s="151"/>
      <c r="BI87" s="152"/>
      <c r="BJ87" s="150"/>
      <c r="BK87" s="151"/>
      <c r="BL87" s="152"/>
      <c r="BM87" s="150"/>
      <c r="BN87" s="151"/>
      <c r="BO87" s="152"/>
      <c r="BP87" s="150"/>
      <c r="BQ87" s="151"/>
      <c r="BR87" s="152"/>
      <c r="BS87" s="150"/>
      <c r="BT87" s="151"/>
      <c r="BU87" s="152"/>
      <c r="BV87" s="150"/>
      <c r="BW87" s="151"/>
      <c r="BX87" s="152"/>
      <c r="BY87" s="175">
        <f t="shared" si="9"/>
        <v>0</v>
      </c>
      <c r="BZ87" s="175" t="e">
        <f>SUM(#REF!,F87,O87,X87,AG87,AP87,AY87,BH87,BQ87)</f>
        <v>#REF!</v>
      </c>
      <c r="CA87" s="175" t="e">
        <f>SUM(#REF!,G87,P87,Y87,AH87,AQ87,AZ87,BI87,BR87)</f>
        <v>#REF!</v>
      </c>
      <c r="CB87" s="175">
        <f t="shared" si="6"/>
        <v>0</v>
      </c>
      <c r="CC87" s="175" t="e">
        <f>SUM(#REF!,I87,R87,AA87,AJ87,AS87,BB87,BK87,BT87)</f>
        <v>#REF!</v>
      </c>
      <c r="CD87" s="175" t="e">
        <f>SUM(#REF!,J87,S87,AB87,AK87,AT87,BC87,BL87,BU87)</f>
        <v>#REF!</v>
      </c>
      <c r="CE87" s="175">
        <f t="shared" si="7"/>
        <v>0</v>
      </c>
      <c r="CF87" s="175">
        <f t="shared" si="10"/>
        <v>0</v>
      </c>
      <c r="CG87" s="175">
        <f t="shared" si="10"/>
        <v>0</v>
      </c>
    </row>
    <row r="88" spans="3:85" x14ac:dyDescent="0.3">
      <c r="C88" s="14" t="str">
        <f>'Short Term Rates'!C22</f>
        <v>Project Support Coordinator</v>
      </c>
      <c r="D88" s="15" t="s">
        <v>174</v>
      </c>
      <c r="E88" s="124"/>
      <c r="F88" s="125"/>
      <c r="G88" s="126"/>
      <c r="H88" s="124"/>
      <c r="I88" s="125"/>
      <c r="J88" s="126"/>
      <c r="K88" s="124"/>
      <c r="L88" s="125"/>
      <c r="M88" s="126"/>
      <c r="N88" s="124"/>
      <c r="O88" s="125"/>
      <c r="P88" s="126"/>
      <c r="Q88" s="124"/>
      <c r="R88" s="125"/>
      <c r="S88" s="126"/>
      <c r="T88" s="124"/>
      <c r="U88" s="125"/>
      <c r="V88" s="126"/>
      <c r="W88" s="124"/>
      <c r="X88" s="125"/>
      <c r="Y88" s="126"/>
      <c r="Z88" s="124"/>
      <c r="AA88" s="125"/>
      <c r="AB88" s="126"/>
      <c r="AC88" s="124"/>
      <c r="AD88" s="125"/>
      <c r="AE88" s="126"/>
      <c r="AF88" s="124"/>
      <c r="AG88" s="125"/>
      <c r="AH88" s="126"/>
      <c r="AI88" s="124"/>
      <c r="AJ88" s="125"/>
      <c r="AK88" s="126"/>
      <c r="AL88" s="124"/>
      <c r="AM88" s="125"/>
      <c r="AN88" s="126"/>
      <c r="AO88" s="124"/>
      <c r="AP88" s="125"/>
      <c r="AQ88" s="126"/>
      <c r="AR88" s="124"/>
      <c r="AS88" s="125"/>
      <c r="AT88" s="126"/>
      <c r="AU88" s="124"/>
      <c r="AV88" s="125"/>
      <c r="AW88" s="126"/>
      <c r="AX88" s="124"/>
      <c r="AY88" s="125"/>
      <c r="AZ88" s="126"/>
      <c r="BA88" s="124"/>
      <c r="BB88" s="125"/>
      <c r="BC88" s="126"/>
      <c r="BD88" s="124"/>
      <c r="BE88" s="125"/>
      <c r="BF88" s="126"/>
      <c r="BG88" s="124"/>
      <c r="BH88" s="125"/>
      <c r="BI88" s="126"/>
      <c r="BJ88" s="124"/>
      <c r="BK88" s="125"/>
      <c r="BL88" s="126"/>
      <c r="BM88" s="124"/>
      <c r="BN88" s="125"/>
      <c r="BO88" s="126"/>
      <c r="BP88" s="124"/>
      <c r="BQ88" s="125"/>
      <c r="BR88" s="126"/>
      <c r="BS88" s="124"/>
      <c r="BT88" s="125"/>
      <c r="BU88" s="126"/>
      <c r="BV88" s="124"/>
      <c r="BW88" s="125"/>
      <c r="BX88" s="126"/>
      <c r="BY88" s="176">
        <f t="shared" si="9"/>
        <v>0</v>
      </c>
      <c r="BZ88" s="176" t="e">
        <f>SUM(#REF!,F88,O88,X88,AG88,AP88,AY88,BH88,BQ88)</f>
        <v>#REF!</v>
      </c>
      <c r="CA88" s="176" t="e">
        <f>SUM(#REF!,G88,P88,Y88,AH88,AQ88,AZ88,BI88,BR88)</f>
        <v>#REF!</v>
      </c>
      <c r="CB88" s="176">
        <f t="shared" si="6"/>
        <v>0</v>
      </c>
      <c r="CC88" s="176" t="e">
        <f>SUM(#REF!,I88,R88,AA88,AJ88,AS88,BB88,BK88,BT88)</f>
        <v>#REF!</v>
      </c>
      <c r="CD88" s="176" t="e">
        <f>SUM(#REF!,J88,S88,AB88,AK88,AT88,BC88,BL88,BU88)</f>
        <v>#REF!</v>
      </c>
      <c r="CE88" s="176">
        <f t="shared" si="7"/>
        <v>0</v>
      </c>
      <c r="CF88" s="176">
        <f t="shared" si="10"/>
        <v>0</v>
      </c>
      <c r="CG88" s="176">
        <f t="shared" si="10"/>
        <v>0</v>
      </c>
    </row>
    <row r="89" spans="3:85" x14ac:dyDescent="0.3">
      <c r="C89" s="13" t="str">
        <f t="shared" si="8"/>
        <v>Project Support Coordinator</v>
      </c>
      <c r="D89" s="11" t="s">
        <v>175</v>
      </c>
      <c r="E89" s="124"/>
      <c r="F89" s="125"/>
      <c r="G89" s="126"/>
      <c r="H89" s="124"/>
      <c r="I89" s="125"/>
      <c r="J89" s="126"/>
      <c r="K89" s="124"/>
      <c r="L89" s="125"/>
      <c r="M89" s="126"/>
      <c r="N89" s="124"/>
      <c r="O89" s="125"/>
      <c r="P89" s="126"/>
      <c r="Q89" s="124"/>
      <c r="R89" s="125"/>
      <c r="S89" s="126"/>
      <c r="T89" s="124"/>
      <c r="U89" s="125"/>
      <c r="V89" s="126"/>
      <c r="W89" s="124"/>
      <c r="X89" s="125"/>
      <c r="Y89" s="126"/>
      <c r="Z89" s="124"/>
      <c r="AA89" s="125"/>
      <c r="AB89" s="126"/>
      <c r="AC89" s="124"/>
      <c r="AD89" s="125"/>
      <c r="AE89" s="126"/>
      <c r="AF89" s="124"/>
      <c r="AG89" s="125"/>
      <c r="AH89" s="126"/>
      <c r="AI89" s="124"/>
      <c r="AJ89" s="125"/>
      <c r="AK89" s="126"/>
      <c r="AL89" s="124"/>
      <c r="AM89" s="125"/>
      <c r="AN89" s="126"/>
      <c r="AO89" s="124"/>
      <c r="AP89" s="125"/>
      <c r="AQ89" s="126"/>
      <c r="AR89" s="124"/>
      <c r="AS89" s="125"/>
      <c r="AT89" s="126"/>
      <c r="AU89" s="124"/>
      <c r="AV89" s="125"/>
      <c r="AW89" s="126"/>
      <c r="AX89" s="124"/>
      <c r="AY89" s="125"/>
      <c r="AZ89" s="126"/>
      <c r="BA89" s="124"/>
      <c r="BB89" s="125"/>
      <c r="BC89" s="126"/>
      <c r="BD89" s="124"/>
      <c r="BE89" s="125"/>
      <c r="BF89" s="126"/>
      <c r="BG89" s="124"/>
      <c r="BH89" s="125"/>
      <c r="BI89" s="126"/>
      <c r="BJ89" s="124"/>
      <c r="BK89" s="125"/>
      <c r="BL89" s="126"/>
      <c r="BM89" s="124"/>
      <c r="BN89" s="125"/>
      <c r="BO89" s="126"/>
      <c r="BP89" s="124"/>
      <c r="BQ89" s="125"/>
      <c r="BR89" s="126"/>
      <c r="BS89" s="124"/>
      <c r="BT89" s="125"/>
      <c r="BU89" s="126"/>
      <c r="BV89" s="124"/>
      <c r="BW89" s="125"/>
      <c r="BX89" s="126"/>
      <c r="BY89" s="174">
        <f t="shared" si="9"/>
        <v>0</v>
      </c>
      <c r="BZ89" s="174" t="e">
        <f>SUM(#REF!,F89,O89,X89,AG89,AP89,AY89,BH89,BQ89)</f>
        <v>#REF!</v>
      </c>
      <c r="CA89" s="174" t="e">
        <f>SUM(#REF!,G89,P89,Y89,AH89,AQ89,AZ89,BI89,BR89)</f>
        <v>#REF!</v>
      </c>
      <c r="CB89" s="174">
        <f t="shared" si="6"/>
        <v>0</v>
      </c>
      <c r="CC89" s="174" t="e">
        <f>SUM(#REF!,I89,R89,AA89,AJ89,AS89,BB89,BK89,BT89)</f>
        <v>#REF!</v>
      </c>
      <c r="CD89" s="174" t="e">
        <f>SUM(#REF!,J89,S89,AB89,AK89,AT89,BC89,BL89,BU89)</f>
        <v>#REF!</v>
      </c>
      <c r="CE89" s="174">
        <f t="shared" si="7"/>
        <v>0</v>
      </c>
      <c r="CF89" s="174">
        <f t="shared" si="10"/>
        <v>0</v>
      </c>
      <c r="CG89" s="174">
        <f t="shared" si="10"/>
        <v>0</v>
      </c>
    </row>
    <row r="90" spans="3:85" x14ac:dyDescent="0.3">
      <c r="C90" s="13" t="str">
        <f t="shared" si="8"/>
        <v>Project Support Coordinator</v>
      </c>
      <c r="D90" s="11" t="s">
        <v>176</v>
      </c>
      <c r="E90" s="124"/>
      <c r="F90" s="125"/>
      <c r="G90" s="126"/>
      <c r="H90" s="124"/>
      <c r="I90" s="125"/>
      <c r="J90" s="126"/>
      <c r="K90" s="124"/>
      <c r="L90" s="125"/>
      <c r="M90" s="126"/>
      <c r="N90" s="124"/>
      <c r="O90" s="125"/>
      <c r="P90" s="126"/>
      <c r="Q90" s="124"/>
      <c r="R90" s="125"/>
      <c r="S90" s="126"/>
      <c r="T90" s="124"/>
      <c r="U90" s="125"/>
      <c r="V90" s="126"/>
      <c r="W90" s="124"/>
      <c r="X90" s="125"/>
      <c r="Y90" s="126"/>
      <c r="Z90" s="124"/>
      <c r="AA90" s="125"/>
      <c r="AB90" s="126"/>
      <c r="AC90" s="124"/>
      <c r="AD90" s="125"/>
      <c r="AE90" s="126"/>
      <c r="AF90" s="124"/>
      <c r="AG90" s="125"/>
      <c r="AH90" s="126"/>
      <c r="AI90" s="124"/>
      <c r="AJ90" s="125"/>
      <c r="AK90" s="126"/>
      <c r="AL90" s="124"/>
      <c r="AM90" s="125"/>
      <c r="AN90" s="126"/>
      <c r="AO90" s="124"/>
      <c r="AP90" s="125"/>
      <c r="AQ90" s="126"/>
      <c r="AR90" s="124"/>
      <c r="AS90" s="125"/>
      <c r="AT90" s="126"/>
      <c r="AU90" s="124"/>
      <c r="AV90" s="125"/>
      <c r="AW90" s="126"/>
      <c r="AX90" s="124"/>
      <c r="AY90" s="125"/>
      <c r="AZ90" s="126"/>
      <c r="BA90" s="124"/>
      <c r="BB90" s="125"/>
      <c r="BC90" s="126"/>
      <c r="BD90" s="124"/>
      <c r="BE90" s="125"/>
      <c r="BF90" s="126"/>
      <c r="BG90" s="124"/>
      <c r="BH90" s="125"/>
      <c r="BI90" s="126"/>
      <c r="BJ90" s="124"/>
      <c r="BK90" s="125"/>
      <c r="BL90" s="126"/>
      <c r="BM90" s="124"/>
      <c r="BN90" s="125"/>
      <c r="BO90" s="126"/>
      <c r="BP90" s="124"/>
      <c r="BQ90" s="125"/>
      <c r="BR90" s="126"/>
      <c r="BS90" s="124"/>
      <c r="BT90" s="125"/>
      <c r="BU90" s="126"/>
      <c r="BV90" s="124"/>
      <c r="BW90" s="125"/>
      <c r="BX90" s="126"/>
      <c r="BY90" s="174">
        <f t="shared" si="9"/>
        <v>0</v>
      </c>
      <c r="BZ90" s="174" t="e">
        <f>SUM(#REF!,F90,O90,X90,AG90,AP90,AY90,BH90,BQ90)</f>
        <v>#REF!</v>
      </c>
      <c r="CA90" s="174" t="e">
        <f>SUM(#REF!,G90,P90,Y90,AH90,AQ90,AZ90,BI90,BR90)</f>
        <v>#REF!</v>
      </c>
      <c r="CB90" s="174">
        <f t="shared" si="6"/>
        <v>0</v>
      </c>
      <c r="CC90" s="174" t="e">
        <f>SUM(#REF!,I90,R90,AA90,AJ90,AS90,BB90,BK90,BT90)</f>
        <v>#REF!</v>
      </c>
      <c r="CD90" s="174" t="e">
        <f>SUM(#REF!,J90,S90,AB90,AK90,AT90,BC90,BL90,BU90)</f>
        <v>#REF!</v>
      </c>
      <c r="CE90" s="174">
        <f t="shared" si="7"/>
        <v>0</v>
      </c>
      <c r="CF90" s="174">
        <f t="shared" si="10"/>
        <v>0</v>
      </c>
      <c r="CG90" s="174">
        <f t="shared" si="10"/>
        <v>0</v>
      </c>
    </row>
    <row r="91" spans="3:85" x14ac:dyDescent="0.3">
      <c r="C91" s="13" t="str">
        <f t="shared" si="8"/>
        <v>Project Support Coordinator</v>
      </c>
      <c r="D91" s="11" t="s">
        <v>115</v>
      </c>
      <c r="E91" s="124"/>
      <c r="F91" s="125"/>
      <c r="G91" s="126"/>
      <c r="H91" s="124"/>
      <c r="I91" s="125"/>
      <c r="J91" s="126"/>
      <c r="K91" s="124"/>
      <c r="L91" s="125"/>
      <c r="M91" s="126"/>
      <c r="N91" s="124"/>
      <c r="O91" s="125"/>
      <c r="P91" s="126"/>
      <c r="Q91" s="124"/>
      <c r="R91" s="125"/>
      <c r="S91" s="126"/>
      <c r="T91" s="124"/>
      <c r="U91" s="125"/>
      <c r="V91" s="126"/>
      <c r="W91" s="124"/>
      <c r="X91" s="125"/>
      <c r="Y91" s="126"/>
      <c r="Z91" s="124"/>
      <c r="AA91" s="125"/>
      <c r="AB91" s="126"/>
      <c r="AC91" s="124"/>
      <c r="AD91" s="125"/>
      <c r="AE91" s="126"/>
      <c r="AF91" s="124"/>
      <c r="AG91" s="125"/>
      <c r="AH91" s="126"/>
      <c r="AI91" s="124"/>
      <c r="AJ91" s="125"/>
      <c r="AK91" s="126"/>
      <c r="AL91" s="124"/>
      <c r="AM91" s="125"/>
      <c r="AN91" s="126"/>
      <c r="AO91" s="124"/>
      <c r="AP91" s="125"/>
      <c r="AQ91" s="126"/>
      <c r="AR91" s="124"/>
      <c r="AS91" s="125"/>
      <c r="AT91" s="126"/>
      <c r="AU91" s="124"/>
      <c r="AV91" s="125"/>
      <c r="AW91" s="126"/>
      <c r="AX91" s="124"/>
      <c r="AY91" s="125"/>
      <c r="AZ91" s="126"/>
      <c r="BA91" s="124"/>
      <c r="BB91" s="125"/>
      <c r="BC91" s="126"/>
      <c r="BD91" s="124"/>
      <c r="BE91" s="125"/>
      <c r="BF91" s="126"/>
      <c r="BG91" s="124"/>
      <c r="BH91" s="125"/>
      <c r="BI91" s="126"/>
      <c r="BJ91" s="124"/>
      <c r="BK91" s="125"/>
      <c r="BL91" s="126"/>
      <c r="BM91" s="124"/>
      <c r="BN91" s="125"/>
      <c r="BO91" s="126"/>
      <c r="BP91" s="124"/>
      <c r="BQ91" s="125"/>
      <c r="BR91" s="126"/>
      <c r="BS91" s="124"/>
      <c r="BT91" s="125"/>
      <c r="BU91" s="126"/>
      <c r="BV91" s="124"/>
      <c r="BW91" s="125"/>
      <c r="BX91" s="126"/>
      <c r="BY91" s="174">
        <f t="shared" si="9"/>
        <v>0</v>
      </c>
      <c r="BZ91" s="174" t="e">
        <f>SUM(#REF!,F91,O91,X91,AG91,AP91,AY91,BH91,BQ91)</f>
        <v>#REF!</v>
      </c>
      <c r="CA91" s="174" t="e">
        <f>SUM(#REF!,G91,P91,Y91,AH91,AQ91,AZ91,BI91,BR91)</f>
        <v>#REF!</v>
      </c>
      <c r="CB91" s="174">
        <f t="shared" si="6"/>
        <v>0</v>
      </c>
      <c r="CC91" s="174" t="e">
        <f>SUM(#REF!,I91,R91,AA91,AJ91,AS91,BB91,BK91,BT91)</f>
        <v>#REF!</v>
      </c>
      <c r="CD91" s="174" t="e">
        <f>SUM(#REF!,J91,S91,AB91,AK91,AT91,BC91,BL91,BU91)</f>
        <v>#REF!</v>
      </c>
      <c r="CE91" s="174">
        <f t="shared" si="7"/>
        <v>0</v>
      </c>
      <c r="CF91" s="174">
        <f t="shared" si="10"/>
        <v>0</v>
      </c>
      <c r="CG91" s="174">
        <f t="shared" si="10"/>
        <v>0</v>
      </c>
    </row>
    <row r="92" spans="3:85" x14ac:dyDescent="0.3">
      <c r="C92" s="13" t="str">
        <f t="shared" si="8"/>
        <v>Project Support Coordinator</v>
      </c>
      <c r="D92" s="11" t="s">
        <v>117</v>
      </c>
      <c r="E92" s="124"/>
      <c r="F92" s="125"/>
      <c r="G92" s="126"/>
      <c r="H92" s="124"/>
      <c r="I92" s="125"/>
      <c r="J92" s="126"/>
      <c r="K92" s="124"/>
      <c r="L92" s="125"/>
      <c r="M92" s="126"/>
      <c r="N92" s="124"/>
      <c r="O92" s="125"/>
      <c r="P92" s="126"/>
      <c r="Q92" s="124"/>
      <c r="R92" s="125"/>
      <c r="S92" s="126"/>
      <c r="T92" s="124"/>
      <c r="U92" s="125"/>
      <c r="V92" s="126"/>
      <c r="W92" s="124"/>
      <c r="X92" s="125"/>
      <c r="Y92" s="126"/>
      <c r="Z92" s="124"/>
      <c r="AA92" s="125"/>
      <c r="AB92" s="126"/>
      <c r="AC92" s="124"/>
      <c r="AD92" s="125"/>
      <c r="AE92" s="126"/>
      <c r="AF92" s="124"/>
      <c r="AG92" s="125"/>
      <c r="AH92" s="126"/>
      <c r="AI92" s="124"/>
      <c r="AJ92" s="125"/>
      <c r="AK92" s="126"/>
      <c r="AL92" s="124"/>
      <c r="AM92" s="125"/>
      <c r="AN92" s="126"/>
      <c r="AO92" s="124"/>
      <c r="AP92" s="125"/>
      <c r="AQ92" s="126"/>
      <c r="AR92" s="124"/>
      <c r="AS92" s="125"/>
      <c r="AT92" s="126"/>
      <c r="AU92" s="124"/>
      <c r="AV92" s="125"/>
      <c r="AW92" s="126"/>
      <c r="AX92" s="124"/>
      <c r="AY92" s="125"/>
      <c r="AZ92" s="126"/>
      <c r="BA92" s="124"/>
      <c r="BB92" s="125"/>
      <c r="BC92" s="126"/>
      <c r="BD92" s="124"/>
      <c r="BE92" s="125"/>
      <c r="BF92" s="126"/>
      <c r="BG92" s="124"/>
      <c r="BH92" s="125"/>
      <c r="BI92" s="126"/>
      <c r="BJ92" s="124"/>
      <c r="BK92" s="125"/>
      <c r="BL92" s="126"/>
      <c r="BM92" s="124"/>
      <c r="BN92" s="125"/>
      <c r="BO92" s="126"/>
      <c r="BP92" s="124"/>
      <c r="BQ92" s="125"/>
      <c r="BR92" s="126"/>
      <c r="BS92" s="124"/>
      <c r="BT92" s="125"/>
      <c r="BU92" s="126"/>
      <c r="BV92" s="124"/>
      <c r="BW92" s="125"/>
      <c r="BX92" s="126"/>
      <c r="BY92" s="174">
        <f t="shared" si="9"/>
        <v>0</v>
      </c>
      <c r="BZ92" s="174" t="e">
        <f>SUM(#REF!,F92,O92,X92,AG92,AP92,AY92,BH92,BQ92)</f>
        <v>#REF!</v>
      </c>
      <c r="CA92" s="174" t="e">
        <f>SUM(#REF!,G92,P92,Y92,AH92,AQ92,AZ92,BI92,BR92)</f>
        <v>#REF!</v>
      </c>
      <c r="CB92" s="174">
        <f t="shared" si="6"/>
        <v>0</v>
      </c>
      <c r="CC92" s="174" t="e">
        <f>SUM(#REF!,I92,R92,AA92,AJ92,AS92,BB92,BK92,BT92)</f>
        <v>#REF!</v>
      </c>
      <c r="CD92" s="174" t="e">
        <f>SUM(#REF!,J92,S92,AB92,AK92,AT92,BC92,BL92,BU92)</f>
        <v>#REF!</v>
      </c>
      <c r="CE92" s="174">
        <f t="shared" si="7"/>
        <v>0</v>
      </c>
      <c r="CF92" s="174">
        <f t="shared" si="10"/>
        <v>0</v>
      </c>
      <c r="CG92" s="174">
        <f t="shared" si="10"/>
        <v>0</v>
      </c>
    </row>
    <row r="93" spans="3:85" x14ac:dyDescent="0.3">
      <c r="C93" s="13" t="str">
        <f t="shared" si="8"/>
        <v>Project Support Coordinator</v>
      </c>
      <c r="D93" s="11" t="s">
        <v>177</v>
      </c>
      <c r="E93" s="124"/>
      <c r="F93" s="125"/>
      <c r="G93" s="126"/>
      <c r="H93" s="124"/>
      <c r="I93" s="125"/>
      <c r="J93" s="126"/>
      <c r="K93" s="124"/>
      <c r="L93" s="125"/>
      <c r="M93" s="126"/>
      <c r="N93" s="124"/>
      <c r="O93" s="125"/>
      <c r="P93" s="126"/>
      <c r="Q93" s="124"/>
      <c r="R93" s="125"/>
      <c r="S93" s="126"/>
      <c r="T93" s="124"/>
      <c r="U93" s="125"/>
      <c r="V93" s="126"/>
      <c r="W93" s="124"/>
      <c r="X93" s="125"/>
      <c r="Y93" s="126"/>
      <c r="Z93" s="124"/>
      <c r="AA93" s="125"/>
      <c r="AB93" s="126"/>
      <c r="AC93" s="124"/>
      <c r="AD93" s="125"/>
      <c r="AE93" s="126"/>
      <c r="AF93" s="124"/>
      <c r="AG93" s="125"/>
      <c r="AH93" s="126"/>
      <c r="AI93" s="124"/>
      <c r="AJ93" s="125"/>
      <c r="AK93" s="126"/>
      <c r="AL93" s="124"/>
      <c r="AM93" s="125"/>
      <c r="AN93" s="126"/>
      <c r="AO93" s="124"/>
      <c r="AP93" s="125"/>
      <c r="AQ93" s="126"/>
      <c r="AR93" s="124"/>
      <c r="AS93" s="125"/>
      <c r="AT93" s="126"/>
      <c r="AU93" s="124"/>
      <c r="AV93" s="125"/>
      <c r="AW93" s="126"/>
      <c r="AX93" s="124"/>
      <c r="AY93" s="125"/>
      <c r="AZ93" s="126"/>
      <c r="BA93" s="124"/>
      <c r="BB93" s="125"/>
      <c r="BC93" s="126"/>
      <c r="BD93" s="124"/>
      <c r="BE93" s="125"/>
      <c r="BF93" s="126"/>
      <c r="BG93" s="124"/>
      <c r="BH93" s="125"/>
      <c r="BI93" s="126"/>
      <c r="BJ93" s="124"/>
      <c r="BK93" s="125"/>
      <c r="BL93" s="126"/>
      <c r="BM93" s="124"/>
      <c r="BN93" s="125"/>
      <c r="BO93" s="126"/>
      <c r="BP93" s="124"/>
      <c r="BQ93" s="125"/>
      <c r="BR93" s="126"/>
      <c r="BS93" s="124"/>
      <c r="BT93" s="125"/>
      <c r="BU93" s="126"/>
      <c r="BV93" s="124"/>
      <c r="BW93" s="125"/>
      <c r="BX93" s="126"/>
      <c r="BY93" s="174">
        <f t="shared" si="9"/>
        <v>0</v>
      </c>
      <c r="BZ93" s="174" t="e">
        <f>SUM(#REF!,F93,O93,X93,AG93,AP93,AY93,BH93,BQ93)</f>
        <v>#REF!</v>
      </c>
      <c r="CA93" s="174" t="e">
        <f>SUM(#REF!,G93,P93,Y93,AH93,AQ93,AZ93,BI93,BR93)</f>
        <v>#REF!</v>
      </c>
      <c r="CB93" s="174">
        <f t="shared" si="6"/>
        <v>0</v>
      </c>
      <c r="CC93" s="174" t="e">
        <f>SUM(#REF!,I93,R93,AA93,AJ93,AS93,BB93,BK93,BT93)</f>
        <v>#REF!</v>
      </c>
      <c r="CD93" s="174" t="e">
        <f>SUM(#REF!,J93,S93,AB93,AK93,AT93,BC93,BL93,BU93)</f>
        <v>#REF!</v>
      </c>
      <c r="CE93" s="174">
        <f t="shared" si="7"/>
        <v>0</v>
      </c>
      <c r="CF93" s="174">
        <f t="shared" si="10"/>
        <v>0</v>
      </c>
      <c r="CG93" s="174">
        <f t="shared" si="10"/>
        <v>0</v>
      </c>
    </row>
    <row r="94" spans="3:85" ht="16.2" thickBot="1" x14ac:dyDescent="0.35">
      <c r="C94" s="16" t="str">
        <f t="shared" si="8"/>
        <v>Project Support Coordinator</v>
      </c>
      <c r="D94" s="17" t="s">
        <v>116</v>
      </c>
      <c r="E94" s="150"/>
      <c r="F94" s="151"/>
      <c r="G94" s="152"/>
      <c r="H94" s="150"/>
      <c r="I94" s="151"/>
      <c r="J94" s="152"/>
      <c r="K94" s="150"/>
      <c r="L94" s="151"/>
      <c r="M94" s="152"/>
      <c r="N94" s="150"/>
      <c r="O94" s="151"/>
      <c r="P94" s="152"/>
      <c r="Q94" s="150"/>
      <c r="R94" s="151"/>
      <c r="S94" s="152"/>
      <c r="T94" s="150"/>
      <c r="U94" s="151"/>
      <c r="V94" s="152"/>
      <c r="W94" s="150"/>
      <c r="X94" s="151"/>
      <c r="Y94" s="152"/>
      <c r="Z94" s="150"/>
      <c r="AA94" s="151"/>
      <c r="AB94" s="152"/>
      <c r="AC94" s="150"/>
      <c r="AD94" s="151"/>
      <c r="AE94" s="152"/>
      <c r="AF94" s="150"/>
      <c r="AG94" s="151"/>
      <c r="AH94" s="152"/>
      <c r="AI94" s="150"/>
      <c r="AJ94" s="151"/>
      <c r="AK94" s="152"/>
      <c r="AL94" s="150"/>
      <c r="AM94" s="151"/>
      <c r="AN94" s="152"/>
      <c r="AO94" s="150"/>
      <c r="AP94" s="151"/>
      <c r="AQ94" s="152"/>
      <c r="AR94" s="150"/>
      <c r="AS94" s="151"/>
      <c r="AT94" s="152"/>
      <c r="AU94" s="150"/>
      <c r="AV94" s="151"/>
      <c r="AW94" s="152"/>
      <c r="AX94" s="150"/>
      <c r="AY94" s="151"/>
      <c r="AZ94" s="152"/>
      <c r="BA94" s="150"/>
      <c r="BB94" s="151"/>
      <c r="BC94" s="152"/>
      <c r="BD94" s="150"/>
      <c r="BE94" s="151"/>
      <c r="BF94" s="152"/>
      <c r="BG94" s="150"/>
      <c r="BH94" s="151"/>
      <c r="BI94" s="152"/>
      <c r="BJ94" s="150"/>
      <c r="BK94" s="151"/>
      <c r="BL94" s="152"/>
      <c r="BM94" s="150"/>
      <c r="BN94" s="151"/>
      <c r="BO94" s="152"/>
      <c r="BP94" s="150"/>
      <c r="BQ94" s="151"/>
      <c r="BR94" s="152"/>
      <c r="BS94" s="150"/>
      <c r="BT94" s="151"/>
      <c r="BU94" s="152"/>
      <c r="BV94" s="150"/>
      <c r="BW94" s="151"/>
      <c r="BX94" s="152"/>
      <c r="BY94" s="175">
        <f t="shared" si="9"/>
        <v>0</v>
      </c>
      <c r="BZ94" s="175" t="e">
        <f>SUM(#REF!,F94,O94,X94,AG94,AP94,AY94,BH94,BQ94)</f>
        <v>#REF!</v>
      </c>
      <c r="CA94" s="175" t="e">
        <f>SUM(#REF!,G94,P94,Y94,AH94,AQ94,AZ94,BI94,BR94)</f>
        <v>#REF!</v>
      </c>
      <c r="CB94" s="175">
        <f t="shared" si="6"/>
        <v>0</v>
      </c>
      <c r="CC94" s="175" t="e">
        <f>SUM(#REF!,I94,R94,AA94,AJ94,AS94,BB94,BK94,BT94)</f>
        <v>#REF!</v>
      </c>
      <c r="CD94" s="175" t="e">
        <f>SUM(#REF!,J94,S94,AB94,AK94,AT94,BC94,BL94,BU94)</f>
        <v>#REF!</v>
      </c>
      <c r="CE94" s="175">
        <f t="shared" si="7"/>
        <v>0</v>
      </c>
      <c r="CF94" s="175">
        <f t="shared" si="10"/>
        <v>0</v>
      </c>
      <c r="CG94" s="175">
        <f t="shared" si="10"/>
        <v>0</v>
      </c>
    </row>
    <row r="95" spans="3:85" x14ac:dyDescent="0.3">
      <c r="C95" s="14" t="str">
        <f>'Short Term Rates'!C23</f>
        <v>Release Manager</v>
      </c>
      <c r="D95" s="15" t="s">
        <v>174</v>
      </c>
      <c r="E95" s="124"/>
      <c r="F95" s="125"/>
      <c r="G95" s="126"/>
      <c r="H95" s="124"/>
      <c r="I95" s="125"/>
      <c r="J95" s="126"/>
      <c r="K95" s="124"/>
      <c r="L95" s="125"/>
      <c r="M95" s="126"/>
      <c r="N95" s="124"/>
      <c r="O95" s="125"/>
      <c r="P95" s="126"/>
      <c r="Q95" s="124"/>
      <c r="R95" s="125"/>
      <c r="S95" s="126"/>
      <c r="T95" s="124"/>
      <c r="U95" s="125"/>
      <c r="V95" s="126"/>
      <c r="W95" s="124"/>
      <c r="X95" s="125"/>
      <c r="Y95" s="126"/>
      <c r="Z95" s="124"/>
      <c r="AA95" s="125"/>
      <c r="AB95" s="126"/>
      <c r="AC95" s="124"/>
      <c r="AD95" s="125"/>
      <c r="AE95" s="126"/>
      <c r="AF95" s="124"/>
      <c r="AG95" s="125"/>
      <c r="AH95" s="126"/>
      <c r="AI95" s="124"/>
      <c r="AJ95" s="125"/>
      <c r="AK95" s="126"/>
      <c r="AL95" s="124"/>
      <c r="AM95" s="125"/>
      <c r="AN95" s="126"/>
      <c r="AO95" s="124"/>
      <c r="AP95" s="125"/>
      <c r="AQ95" s="126"/>
      <c r="AR95" s="124"/>
      <c r="AS95" s="125"/>
      <c r="AT95" s="126"/>
      <c r="AU95" s="124"/>
      <c r="AV95" s="125"/>
      <c r="AW95" s="126"/>
      <c r="AX95" s="124"/>
      <c r="AY95" s="125"/>
      <c r="AZ95" s="126"/>
      <c r="BA95" s="124"/>
      <c r="BB95" s="125"/>
      <c r="BC95" s="126"/>
      <c r="BD95" s="124"/>
      <c r="BE95" s="125"/>
      <c r="BF95" s="126"/>
      <c r="BG95" s="124"/>
      <c r="BH95" s="125"/>
      <c r="BI95" s="126"/>
      <c r="BJ95" s="124"/>
      <c r="BK95" s="125"/>
      <c r="BL95" s="126"/>
      <c r="BM95" s="124"/>
      <c r="BN95" s="125"/>
      <c r="BO95" s="126"/>
      <c r="BP95" s="124"/>
      <c r="BQ95" s="125"/>
      <c r="BR95" s="126"/>
      <c r="BS95" s="124"/>
      <c r="BT95" s="125"/>
      <c r="BU95" s="126"/>
      <c r="BV95" s="124"/>
      <c r="BW95" s="125"/>
      <c r="BX95" s="126"/>
      <c r="BY95" s="176">
        <f t="shared" si="9"/>
        <v>0</v>
      </c>
      <c r="BZ95" s="176" t="e">
        <f>SUM(#REF!,F95,O95,X95,AG95,AP95,AY95,BH95,BQ95)</f>
        <v>#REF!</v>
      </c>
      <c r="CA95" s="176" t="e">
        <f>SUM(#REF!,G95,P95,Y95,AH95,AQ95,AZ95,BI95,BR95)</f>
        <v>#REF!</v>
      </c>
      <c r="CB95" s="176">
        <f t="shared" si="6"/>
        <v>0</v>
      </c>
      <c r="CC95" s="176" t="e">
        <f>SUM(#REF!,I95,R95,AA95,AJ95,AS95,BB95,BK95,BT95)</f>
        <v>#REF!</v>
      </c>
      <c r="CD95" s="176" t="e">
        <f>SUM(#REF!,J95,S95,AB95,AK95,AT95,BC95,BL95,BU95)</f>
        <v>#REF!</v>
      </c>
      <c r="CE95" s="176">
        <f t="shared" si="7"/>
        <v>0</v>
      </c>
      <c r="CF95" s="176">
        <f t="shared" si="10"/>
        <v>0</v>
      </c>
      <c r="CG95" s="176">
        <f t="shared" si="10"/>
        <v>0</v>
      </c>
    </row>
    <row r="96" spans="3:85" x14ac:dyDescent="0.3">
      <c r="C96" s="13" t="str">
        <f t="shared" si="8"/>
        <v>Release Manager</v>
      </c>
      <c r="D96" s="11" t="s">
        <v>175</v>
      </c>
      <c r="E96" s="124"/>
      <c r="F96" s="125"/>
      <c r="G96" s="126"/>
      <c r="H96" s="124"/>
      <c r="I96" s="125"/>
      <c r="J96" s="126"/>
      <c r="K96" s="124"/>
      <c r="L96" s="125"/>
      <c r="M96" s="126"/>
      <c r="N96" s="124"/>
      <c r="O96" s="125"/>
      <c r="P96" s="126"/>
      <c r="Q96" s="124"/>
      <c r="R96" s="125"/>
      <c r="S96" s="126"/>
      <c r="T96" s="124"/>
      <c r="U96" s="125"/>
      <c r="V96" s="126"/>
      <c r="W96" s="124"/>
      <c r="X96" s="125"/>
      <c r="Y96" s="126"/>
      <c r="Z96" s="124"/>
      <c r="AA96" s="125"/>
      <c r="AB96" s="126"/>
      <c r="AC96" s="124"/>
      <c r="AD96" s="125"/>
      <c r="AE96" s="126"/>
      <c r="AF96" s="124"/>
      <c r="AG96" s="125"/>
      <c r="AH96" s="126"/>
      <c r="AI96" s="124"/>
      <c r="AJ96" s="125"/>
      <c r="AK96" s="126"/>
      <c r="AL96" s="124"/>
      <c r="AM96" s="125"/>
      <c r="AN96" s="126"/>
      <c r="AO96" s="124"/>
      <c r="AP96" s="125"/>
      <c r="AQ96" s="126"/>
      <c r="AR96" s="124"/>
      <c r="AS96" s="125"/>
      <c r="AT96" s="126"/>
      <c r="AU96" s="124"/>
      <c r="AV96" s="125"/>
      <c r="AW96" s="126"/>
      <c r="AX96" s="124"/>
      <c r="AY96" s="125"/>
      <c r="AZ96" s="126"/>
      <c r="BA96" s="124"/>
      <c r="BB96" s="125"/>
      <c r="BC96" s="126"/>
      <c r="BD96" s="124"/>
      <c r="BE96" s="125"/>
      <c r="BF96" s="126"/>
      <c r="BG96" s="124"/>
      <c r="BH96" s="125"/>
      <c r="BI96" s="126"/>
      <c r="BJ96" s="124"/>
      <c r="BK96" s="125"/>
      <c r="BL96" s="126"/>
      <c r="BM96" s="124"/>
      <c r="BN96" s="125"/>
      <c r="BO96" s="126"/>
      <c r="BP96" s="124"/>
      <c r="BQ96" s="125"/>
      <c r="BR96" s="126"/>
      <c r="BS96" s="124"/>
      <c r="BT96" s="125"/>
      <c r="BU96" s="126"/>
      <c r="BV96" s="124"/>
      <c r="BW96" s="125"/>
      <c r="BX96" s="126"/>
      <c r="BY96" s="174">
        <f t="shared" si="9"/>
        <v>0</v>
      </c>
      <c r="BZ96" s="174" t="e">
        <f>SUM(#REF!,F96,O96,X96,AG96,AP96,AY96,BH96,BQ96)</f>
        <v>#REF!</v>
      </c>
      <c r="CA96" s="174" t="e">
        <f>SUM(#REF!,G96,P96,Y96,AH96,AQ96,AZ96,BI96,BR96)</f>
        <v>#REF!</v>
      </c>
      <c r="CB96" s="174">
        <f t="shared" si="6"/>
        <v>0</v>
      </c>
      <c r="CC96" s="174" t="e">
        <f>SUM(#REF!,I96,R96,AA96,AJ96,AS96,BB96,BK96,BT96)</f>
        <v>#REF!</v>
      </c>
      <c r="CD96" s="174" t="e">
        <f>SUM(#REF!,J96,S96,AB96,AK96,AT96,BC96,BL96,BU96)</f>
        <v>#REF!</v>
      </c>
      <c r="CE96" s="174">
        <f t="shared" si="7"/>
        <v>0</v>
      </c>
      <c r="CF96" s="174">
        <f t="shared" si="10"/>
        <v>0</v>
      </c>
      <c r="CG96" s="174">
        <f t="shared" si="10"/>
        <v>0</v>
      </c>
    </row>
    <row r="97" spans="3:85" x14ac:dyDescent="0.3">
      <c r="C97" s="13" t="str">
        <f t="shared" si="8"/>
        <v>Release Manager</v>
      </c>
      <c r="D97" s="11" t="s">
        <v>176</v>
      </c>
      <c r="E97" s="124"/>
      <c r="F97" s="125"/>
      <c r="G97" s="126"/>
      <c r="H97" s="124"/>
      <c r="I97" s="125"/>
      <c r="J97" s="126"/>
      <c r="K97" s="124"/>
      <c r="L97" s="125"/>
      <c r="M97" s="126"/>
      <c r="N97" s="124"/>
      <c r="O97" s="125"/>
      <c r="P97" s="126"/>
      <c r="Q97" s="124"/>
      <c r="R97" s="125"/>
      <c r="S97" s="126"/>
      <c r="T97" s="124"/>
      <c r="U97" s="125"/>
      <c r="V97" s="126"/>
      <c r="W97" s="124"/>
      <c r="X97" s="125"/>
      <c r="Y97" s="126"/>
      <c r="Z97" s="124"/>
      <c r="AA97" s="125"/>
      <c r="AB97" s="126"/>
      <c r="AC97" s="124"/>
      <c r="AD97" s="125"/>
      <c r="AE97" s="126"/>
      <c r="AF97" s="124"/>
      <c r="AG97" s="125"/>
      <c r="AH97" s="126"/>
      <c r="AI97" s="124"/>
      <c r="AJ97" s="125"/>
      <c r="AK97" s="126"/>
      <c r="AL97" s="124"/>
      <c r="AM97" s="125"/>
      <c r="AN97" s="126"/>
      <c r="AO97" s="124"/>
      <c r="AP97" s="125"/>
      <c r="AQ97" s="126"/>
      <c r="AR97" s="124"/>
      <c r="AS97" s="125"/>
      <c r="AT97" s="126"/>
      <c r="AU97" s="124"/>
      <c r="AV97" s="125"/>
      <c r="AW97" s="126"/>
      <c r="AX97" s="124"/>
      <c r="AY97" s="125"/>
      <c r="AZ97" s="126"/>
      <c r="BA97" s="124"/>
      <c r="BB97" s="125"/>
      <c r="BC97" s="126"/>
      <c r="BD97" s="124"/>
      <c r="BE97" s="125"/>
      <c r="BF97" s="126"/>
      <c r="BG97" s="124"/>
      <c r="BH97" s="125"/>
      <c r="BI97" s="126"/>
      <c r="BJ97" s="124"/>
      <c r="BK97" s="125"/>
      <c r="BL97" s="126"/>
      <c r="BM97" s="124"/>
      <c r="BN97" s="125"/>
      <c r="BO97" s="126"/>
      <c r="BP97" s="124"/>
      <c r="BQ97" s="125"/>
      <c r="BR97" s="126"/>
      <c r="BS97" s="124"/>
      <c r="BT97" s="125"/>
      <c r="BU97" s="126"/>
      <c r="BV97" s="124"/>
      <c r="BW97" s="125"/>
      <c r="BX97" s="126"/>
      <c r="BY97" s="174">
        <f t="shared" si="9"/>
        <v>0</v>
      </c>
      <c r="BZ97" s="174" t="e">
        <f>SUM(#REF!,F97,O97,X97,AG97,AP97,AY97,BH97,BQ97)</f>
        <v>#REF!</v>
      </c>
      <c r="CA97" s="174" t="e">
        <f>SUM(#REF!,G97,P97,Y97,AH97,AQ97,AZ97,BI97,BR97)</f>
        <v>#REF!</v>
      </c>
      <c r="CB97" s="174">
        <f t="shared" si="6"/>
        <v>0</v>
      </c>
      <c r="CC97" s="174" t="e">
        <f>SUM(#REF!,I97,R97,AA97,AJ97,AS97,BB97,BK97,BT97)</f>
        <v>#REF!</v>
      </c>
      <c r="CD97" s="174" t="e">
        <f>SUM(#REF!,J97,S97,AB97,AK97,AT97,BC97,BL97,BU97)</f>
        <v>#REF!</v>
      </c>
      <c r="CE97" s="174">
        <f t="shared" si="7"/>
        <v>0</v>
      </c>
      <c r="CF97" s="174">
        <f t="shared" si="10"/>
        <v>0</v>
      </c>
      <c r="CG97" s="174">
        <f t="shared" si="10"/>
        <v>0</v>
      </c>
    </row>
    <row r="98" spans="3:85" x14ac:dyDescent="0.3">
      <c r="C98" s="13" t="str">
        <f t="shared" si="8"/>
        <v>Release Manager</v>
      </c>
      <c r="D98" s="11" t="s">
        <v>115</v>
      </c>
      <c r="E98" s="124"/>
      <c r="F98" s="125"/>
      <c r="G98" s="126"/>
      <c r="H98" s="124"/>
      <c r="I98" s="125"/>
      <c r="J98" s="126"/>
      <c r="K98" s="124"/>
      <c r="L98" s="125"/>
      <c r="M98" s="126"/>
      <c r="N98" s="124"/>
      <c r="O98" s="125"/>
      <c r="P98" s="126"/>
      <c r="Q98" s="124"/>
      <c r="R98" s="125"/>
      <c r="S98" s="126"/>
      <c r="T98" s="124"/>
      <c r="U98" s="125"/>
      <c r="V98" s="126"/>
      <c r="W98" s="124"/>
      <c r="X98" s="125"/>
      <c r="Y98" s="126"/>
      <c r="Z98" s="124"/>
      <c r="AA98" s="125"/>
      <c r="AB98" s="126"/>
      <c r="AC98" s="124"/>
      <c r="AD98" s="125"/>
      <c r="AE98" s="126"/>
      <c r="AF98" s="124"/>
      <c r="AG98" s="125"/>
      <c r="AH98" s="126"/>
      <c r="AI98" s="124"/>
      <c r="AJ98" s="125"/>
      <c r="AK98" s="126"/>
      <c r="AL98" s="124"/>
      <c r="AM98" s="125"/>
      <c r="AN98" s="126"/>
      <c r="AO98" s="124"/>
      <c r="AP98" s="125"/>
      <c r="AQ98" s="126"/>
      <c r="AR98" s="124"/>
      <c r="AS98" s="125"/>
      <c r="AT98" s="126"/>
      <c r="AU98" s="124"/>
      <c r="AV98" s="125"/>
      <c r="AW98" s="126"/>
      <c r="AX98" s="124"/>
      <c r="AY98" s="125"/>
      <c r="AZ98" s="126"/>
      <c r="BA98" s="124"/>
      <c r="BB98" s="125"/>
      <c r="BC98" s="126"/>
      <c r="BD98" s="124"/>
      <c r="BE98" s="125"/>
      <c r="BF98" s="126"/>
      <c r="BG98" s="124"/>
      <c r="BH98" s="125"/>
      <c r="BI98" s="126"/>
      <c r="BJ98" s="124"/>
      <c r="BK98" s="125"/>
      <c r="BL98" s="126"/>
      <c r="BM98" s="124"/>
      <c r="BN98" s="125"/>
      <c r="BO98" s="126"/>
      <c r="BP98" s="124"/>
      <c r="BQ98" s="125"/>
      <c r="BR98" s="126"/>
      <c r="BS98" s="124"/>
      <c r="BT98" s="125"/>
      <c r="BU98" s="126"/>
      <c r="BV98" s="124"/>
      <c r="BW98" s="125"/>
      <c r="BX98" s="126"/>
      <c r="BY98" s="174">
        <f t="shared" si="9"/>
        <v>0</v>
      </c>
      <c r="BZ98" s="174" t="e">
        <f>SUM(#REF!,F98,O98,X98,AG98,AP98,AY98,BH98,BQ98)</f>
        <v>#REF!</v>
      </c>
      <c r="CA98" s="174" t="e">
        <f>SUM(#REF!,G98,P98,Y98,AH98,AQ98,AZ98,BI98,BR98)</f>
        <v>#REF!</v>
      </c>
      <c r="CB98" s="174">
        <f t="shared" si="6"/>
        <v>0</v>
      </c>
      <c r="CC98" s="174" t="e">
        <f>SUM(#REF!,I98,R98,AA98,AJ98,AS98,BB98,BK98,BT98)</f>
        <v>#REF!</v>
      </c>
      <c r="CD98" s="174" t="e">
        <f>SUM(#REF!,J98,S98,AB98,AK98,AT98,BC98,BL98,BU98)</f>
        <v>#REF!</v>
      </c>
      <c r="CE98" s="174">
        <f t="shared" si="7"/>
        <v>0</v>
      </c>
      <c r="CF98" s="174">
        <f t="shared" si="10"/>
        <v>0</v>
      </c>
      <c r="CG98" s="174">
        <f t="shared" si="10"/>
        <v>0</v>
      </c>
    </row>
    <row r="99" spans="3:85" x14ac:dyDescent="0.3">
      <c r="C99" s="13" t="str">
        <f t="shared" si="8"/>
        <v>Release Manager</v>
      </c>
      <c r="D99" s="11" t="s">
        <v>117</v>
      </c>
      <c r="E99" s="124"/>
      <c r="F99" s="125"/>
      <c r="G99" s="126"/>
      <c r="H99" s="124"/>
      <c r="I99" s="125"/>
      <c r="J99" s="126"/>
      <c r="K99" s="124"/>
      <c r="L99" s="125"/>
      <c r="M99" s="126"/>
      <c r="N99" s="124"/>
      <c r="O99" s="125"/>
      <c r="P99" s="126"/>
      <c r="Q99" s="124"/>
      <c r="R99" s="125"/>
      <c r="S99" s="126"/>
      <c r="T99" s="124"/>
      <c r="U99" s="125"/>
      <c r="V99" s="126"/>
      <c r="W99" s="124"/>
      <c r="X99" s="125"/>
      <c r="Y99" s="126"/>
      <c r="Z99" s="124"/>
      <c r="AA99" s="125"/>
      <c r="AB99" s="126"/>
      <c r="AC99" s="124"/>
      <c r="AD99" s="125"/>
      <c r="AE99" s="126"/>
      <c r="AF99" s="124"/>
      <c r="AG99" s="125"/>
      <c r="AH99" s="126"/>
      <c r="AI99" s="124"/>
      <c r="AJ99" s="125"/>
      <c r="AK99" s="126"/>
      <c r="AL99" s="124"/>
      <c r="AM99" s="125"/>
      <c r="AN99" s="126"/>
      <c r="AO99" s="124"/>
      <c r="AP99" s="125"/>
      <c r="AQ99" s="126"/>
      <c r="AR99" s="124"/>
      <c r="AS99" s="125"/>
      <c r="AT99" s="126"/>
      <c r="AU99" s="124"/>
      <c r="AV99" s="125"/>
      <c r="AW99" s="126"/>
      <c r="AX99" s="124"/>
      <c r="AY99" s="125"/>
      <c r="AZ99" s="126"/>
      <c r="BA99" s="124"/>
      <c r="BB99" s="125"/>
      <c r="BC99" s="126"/>
      <c r="BD99" s="124"/>
      <c r="BE99" s="125"/>
      <c r="BF99" s="126"/>
      <c r="BG99" s="124"/>
      <c r="BH99" s="125"/>
      <c r="BI99" s="126"/>
      <c r="BJ99" s="124"/>
      <c r="BK99" s="125"/>
      <c r="BL99" s="126"/>
      <c r="BM99" s="124"/>
      <c r="BN99" s="125"/>
      <c r="BO99" s="126"/>
      <c r="BP99" s="124"/>
      <c r="BQ99" s="125"/>
      <c r="BR99" s="126"/>
      <c r="BS99" s="124"/>
      <c r="BT99" s="125"/>
      <c r="BU99" s="126"/>
      <c r="BV99" s="124"/>
      <c r="BW99" s="125"/>
      <c r="BX99" s="126"/>
      <c r="BY99" s="174">
        <f t="shared" si="9"/>
        <v>0</v>
      </c>
      <c r="BZ99" s="174" t="e">
        <f>SUM(#REF!,F99,O99,X99,AG99,AP99,AY99,BH99,BQ99)</f>
        <v>#REF!</v>
      </c>
      <c r="CA99" s="174" t="e">
        <f>SUM(#REF!,G99,P99,Y99,AH99,AQ99,AZ99,BI99,BR99)</f>
        <v>#REF!</v>
      </c>
      <c r="CB99" s="174">
        <f t="shared" si="6"/>
        <v>0</v>
      </c>
      <c r="CC99" s="174" t="e">
        <f>SUM(#REF!,I99,R99,AA99,AJ99,AS99,BB99,BK99,BT99)</f>
        <v>#REF!</v>
      </c>
      <c r="CD99" s="174" t="e">
        <f>SUM(#REF!,J99,S99,AB99,AK99,AT99,BC99,BL99,BU99)</f>
        <v>#REF!</v>
      </c>
      <c r="CE99" s="174">
        <f t="shared" si="7"/>
        <v>0</v>
      </c>
      <c r="CF99" s="174">
        <f t="shared" si="10"/>
        <v>0</v>
      </c>
      <c r="CG99" s="174">
        <f t="shared" si="10"/>
        <v>0</v>
      </c>
    </row>
    <row r="100" spans="3:85" x14ac:dyDescent="0.3">
      <c r="C100" s="13" t="str">
        <f t="shared" si="8"/>
        <v>Release Manager</v>
      </c>
      <c r="D100" s="11" t="s">
        <v>177</v>
      </c>
      <c r="E100" s="124"/>
      <c r="F100" s="125"/>
      <c r="G100" s="126"/>
      <c r="H100" s="124"/>
      <c r="I100" s="125"/>
      <c r="J100" s="126"/>
      <c r="K100" s="124"/>
      <c r="L100" s="125"/>
      <c r="M100" s="126"/>
      <c r="N100" s="124"/>
      <c r="O100" s="125"/>
      <c r="P100" s="126"/>
      <c r="Q100" s="124"/>
      <c r="R100" s="125"/>
      <c r="S100" s="126"/>
      <c r="T100" s="124"/>
      <c r="U100" s="125"/>
      <c r="V100" s="126"/>
      <c r="W100" s="124"/>
      <c r="X100" s="125"/>
      <c r="Y100" s="126"/>
      <c r="Z100" s="124"/>
      <c r="AA100" s="125"/>
      <c r="AB100" s="126"/>
      <c r="AC100" s="124"/>
      <c r="AD100" s="125"/>
      <c r="AE100" s="126"/>
      <c r="AF100" s="124"/>
      <c r="AG100" s="125"/>
      <c r="AH100" s="126"/>
      <c r="AI100" s="124"/>
      <c r="AJ100" s="125"/>
      <c r="AK100" s="126"/>
      <c r="AL100" s="124"/>
      <c r="AM100" s="125"/>
      <c r="AN100" s="126"/>
      <c r="AO100" s="124"/>
      <c r="AP100" s="125"/>
      <c r="AQ100" s="126"/>
      <c r="AR100" s="124"/>
      <c r="AS100" s="125"/>
      <c r="AT100" s="126"/>
      <c r="AU100" s="124"/>
      <c r="AV100" s="125"/>
      <c r="AW100" s="126"/>
      <c r="AX100" s="124"/>
      <c r="AY100" s="125"/>
      <c r="AZ100" s="126"/>
      <c r="BA100" s="124"/>
      <c r="BB100" s="125"/>
      <c r="BC100" s="126"/>
      <c r="BD100" s="124"/>
      <c r="BE100" s="125"/>
      <c r="BF100" s="126"/>
      <c r="BG100" s="124"/>
      <c r="BH100" s="125"/>
      <c r="BI100" s="126"/>
      <c r="BJ100" s="124"/>
      <c r="BK100" s="125"/>
      <c r="BL100" s="126"/>
      <c r="BM100" s="124"/>
      <c r="BN100" s="125"/>
      <c r="BO100" s="126"/>
      <c r="BP100" s="124"/>
      <c r="BQ100" s="125"/>
      <c r="BR100" s="126"/>
      <c r="BS100" s="124"/>
      <c r="BT100" s="125"/>
      <c r="BU100" s="126"/>
      <c r="BV100" s="124"/>
      <c r="BW100" s="125"/>
      <c r="BX100" s="126"/>
      <c r="BY100" s="174">
        <f t="shared" si="9"/>
        <v>0</v>
      </c>
      <c r="BZ100" s="174" t="e">
        <f>SUM(#REF!,F100,O100,X100,AG100,AP100,AY100,BH100,BQ100)</f>
        <v>#REF!</v>
      </c>
      <c r="CA100" s="174" t="e">
        <f>SUM(#REF!,G100,P100,Y100,AH100,AQ100,AZ100,BI100,BR100)</f>
        <v>#REF!</v>
      </c>
      <c r="CB100" s="174">
        <f t="shared" si="6"/>
        <v>0</v>
      </c>
      <c r="CC100" s="174" t="e">
        <f>SUM(#REF!,I100,R100,AA100,AJ100,AS100,BB100,BK100,BT100)</f>
        <v>#REF!</v>
      </c>
      <c r="CD100" s="174" t="e">
        <f>SUM(#REF!,J100,S100,AB100,AK100,AT100,BC100,BL100,BU100)</f>
        <v>#REF!</v>
      </c>
      <c r="CE100" s="174">
        <f t="shared" si="7"/>
        <v>0</v>
      </c>
      <c r="CF100" s="174">
        <f t="shared" si="10"/>
        <v>0</v>
      </c>
      <c r="CG100" s="174">
        <f t="shared" si="10"/>
        <v>0</v>
      </c>
    </row>
    <row r="101" spans="3:85" ht="16.2" thickBot="1" x14ac:dyDescent="0.35">
      <c r="C101" s="16" t="str">
        <f t="shared" si="8"/>
        <v>Release Manager</v>
      </c>
      <c r="D101" s="17" t="s">
        <v>116</v>
      </c>
      <c r="E101" s="150"/>
      <c r="F101" s="151"/>
      <c r="G101" s="152"/>
      <c r="H101" s="150"/>
      <c r="I101" s="151"/>
      <c r="J101" s="152"/>
      <c r="K101" s="150"/>
      <c r="L101" s="151"/>
      <c r="M101" s="152"/>
      <c r="N101" s="150"/>
      <c r="O101" s="151"/>
      <c r="P101" s="152"/>
      <c r="Q101" s="150"/>
      <c r="R101" s="151"/>
      <c r="S101" s="152"/>
      <c r="T101" s="150"/>
      <c r="U101" s="151"/>
      <c r="V101" s="152"/>
      <c r="W101" s="150"/>
      <c r="X101" s="151"/>
      <c r="Y101" s="152"/>
      <c r="Z101" s="150"/>
      <c r="AA101" s="151"/>
      <c r="AB101" s="152"/>
      <c r="AC101" s="150"/>
      <c r="AD101" s="151"/>
      <c r="AE101" s="152"/>
      <c r="AF101" s="150"/>
      <c r="AG101" s="151"/>
      <c r="AH101" s="152"/>
      <c r="AI101" s="150"/>
      <c r="AJ101" s="151"/>
      <c r="AK101" s="152"/>
      <c r="AL101" s="150"/>
      <c r="AM101" s="151"/>
      <c r="AN101" s="152"/>
      <c r="AO101" s="150"/>
      <c r="AP101" s="151"/>
      <c r="AQ101" s="152"/>
      <c r="AR101" s="150"/>
      <c r="AS101" s="151"/>
      <c r="AT101" s="152"/>
      <c r="AU101" s="150"/>
      <c r="AV101" s="151"/>
      <c r="AW101" s="152"/>
      <c r="AX101" s="150"/>
      <c r="AY101" s="151"/>
      <c r="AZ101" s="152"/>
      <c r="BA101" s="150"/>
      <c r="BB101" s="151"/>
      <c r="BC101" s="152"/>
      <c r="BD101" s="150"/>
      <c r="BE101" s="151"/>
      <c r="BF101" s="152"/>
      <c r="BG101" s="150"/>
      <c r="BH101" s="151"/>
      <c r="BI101" s="152"/>
      <c r="BJ101" s="150"/>
      <c r="BK101" s="151"/>
      <c r="BL101" s="152"/>
      <c r="BM101" s="150"/>
      <c r="BN101" s="151"/>
      <c r="BO101" s="152"/>
      <c r="BP101" s="150"/>
      <c r="BQ101" s="151"/>
      <c r="BR101" s="152"/>
      <c r="BS101" s="150"/>
      <c r="BT101" s="151"/>
      <c r="BU101" s="152"/>
      <c r="BV101" s="150"/>
      <c r="BW101" s="151"/>
      <c r="BX101" s="152"/>
      <c r="BY101" s="175">
        <f t="shared" si="9"/>
        <v>0</v>
      </c>
      <c r="BZ101" s="175" t="e">
        <f>SUM(#REF!,F101,O101,X101,AG101,AP101,AY101,BH101,BQ101)</f>
        <v>#REF!</v>
      </c>
      <c r="CA101" s="175" t="e">
        <f>SUM(#REF!,G101,P101,Y101,AH101,AQ101,AZ101,BI101,BR101)</f>
        <v>#REF!</v>
      </c>
      <c r="CB101" s="175">
        <f t="shared" si="6"/>
        <v>0</v>
      </c>
      <c r="CC101" s="175" t="e">
        <f>SUM(#REF!,I101,R101,AA101,AJ101,AS101,BB101,BK101,BT101)</f>
        <v>#REF!</v>
      </c>
      <c r="CD101" s="175" t="e">
        <f>SUM(#REF!,J101,S101,AB101,AK101,AT101,BC101,BL101,BU101)</f>
        <v>#REF!</v>
      </c>
      <c r="CE101" s="175">
        <f t="shared" si="7"/>
        <v>0</v>
      </c>
      <c r="CF101" s="175">
        <f t="shared" si="10"/>
        <v>0</v>
      </c>
      <c r="CG101" s="175">
        <f t="shared" si="10"/>
        <v>0</v>
      </c>
    </row>
    <row r="102" spans="3:85" x14ac:dyDescent="0.3">
      <c r="C102" s="14" t="str">
        <f>'Short Term Rates'!C24</f>
        <v>Report Developer</v>
      </c>
      <c r="D102" s="15" t="s">
        <v>174</v>
      </c>
      <c r="E102" s="124"/>
      <c r="F102" s="125"/>
      <c r="G102" s="126"/>
      <c r="H102" s="124"/>
      <c r="I102" s="125"/>
      <c r="J102" s="126"/>
      <c r="K102" s="124"/>
      <c r="L102" s="125"/>
      <c r="M102" s="126"/>
      <c r="N102" s="124"/>
      <c r="O102" s="125"/>
      <c r="P102" s="126"/>
      <c r="Q102" s="124"/>
      <c r="R102" s="125"/>
      <c r="S102" s="126"/>
      <c r="T102" s="124"/>
      <c r="U102" s="125"/>
      <c r="V102" s="126"/>
      <c r="W102" s="124"/>
      <c r="X102" s="125"/>
      <c r="Y102" s="126"/>
      <c r="Z102" s="124"/>
      <c r="AA102" s="125"/>
      <c r="AB102" s="126"/>
      <c r="AC102" s="124"/>
      <c r="AD102" s="125"/>
      <c r="AE102" s="126"/>
      <c r="AF102" s="124"/>
      <c r="AG102" s="125"/>
      <c r="AH102" s="126"/>
      <c r="AI102" s="124"/>
      <c r="AJ102" s="125"/>
      <c r="AK102" s="126"/>
      <c r="AL102" s="124"/>
      <c r="AM102" s="125"/>
      <c r="AN102" s="126"/>
      <c r="AO102" s="124"/>
      <c r="AP102" s="125"/>
      <c r="AQ102" s="126"/>
      <c r="AR102" s="124"/>
      <c r="AS102" s="125"/>
      <c r="AT102" s="126"/>
      <c r="AU102" s="124"/>
      <c r="AV102" s="125"/>
      <c r="AW102" s="126"/>
      <c r="AX102" s="124"/>
      <c r="AY102" s="125"/>
      <c r="AZ102" s="126"/>
      <c r="BA102" s="124"/>
      <c r="BB102" s="125"/>
      <c r="BC102" s="126"/>
      <c r="BD102" s="124"/>
      <c r="BE102" s="125"/>
      <c r="BF102" s="126"/>
      <c r="BG102" s="124"/>
      <c r="BH102" s="125"/>
      <c r="BI102" s="126"/>
      <c r="BJ102" s="124"/>
      <c r="BK102" s="125"/>
      <c r="BL102" s="126"/>
      <c r="BM102" s="124"/>
      <c r="BN102" s="125"/>
      <c r="BO102" s="126"/>
      <c r="BP102" s="124"/>
      <c r="BQ102" s="125"/>
      <c r="BR102" s="126"/>
      <c r="BS102" s="124"/>
      <c r="BT102" s="125"/>
      <c r="BU102" s="126"/>
      <c r="BV102" s="124"/>
      <c r="BW102" s="125"/>
      <c r="BX102" s="126"/>
      <c r="BY102" s="176">
        <f t="shared" si="9"/>
        <v>0</v>
      </c>
      <c r="BZ102" s="176" t="e">
        <f>SUM(#REF!,F102,O102,X102,AG102,AP102,AY102,BH102,BQ102)</f>
        <v>#REF!</v>
      </c>
      <c r="CA102" s="176" t="e">
        <f>SUM(#REF!,G102,P102,Y102,AH102,AQ102,AZ102,BI102,BR102)</f>
        <v>#REF!</v>
      </c>
      <c r="CB102" s="176">
        <f t="shared" si="6"/>
        <v>0</v>
      </c>
      <c r="CC102" s="176" t="e">
        <f>SUM(#REF!,I102,R102,AA102,AJ102,AS102,BB102,BK102,BT102)</f>
        <v>#REF!</v>
      </c>
      <c r="CD102" s="176" t="e">
        <f>SUM(#REF!,J102,S102,AB102,AK102,AT102,BC102,BL102,BU102)</f>
        <v>#REF!</v>
      </c>
      <c r="CE102" s="176">
        <f t="shared" si="7"/>
        <v>0</v>
      </c>
      <c r="CF102" s="176">
        <f t="shared" si="10"/>
        <v>0</v>
      </c>
      <c r="CG102" s="176">
        <f t="shared" si="10"/>
        <v>0</v>
      </c>
    </row>
    <row r="103" spans="3:85" x14ac:dyDescent="0.3">
      <c r="C103" s="13" t="str">
        <f t="shared" si="8"/>
        <v>Report Developer</v>
      </c>
      <c r="D103" s="11" t="s">
        <v>175</v>
      </c>
      <c r="E103" s="124"/>
      <c r="F103" s="125"/>
      <c r="G103" s="126"/>
      <c r="H103" s="124"/>
      <c r="I103" s="125"/>
      <c r="J103" s="126"/>
      <c r="K103" s="124"/>
      <c r="L103" s="125"/>
      <c r="M103" s="126"/>
      <c r="N103" s="124"/>
      <c r="O103" s="125"/>
      <c r="P103" s="126"/>
      <c r="Q103" s="124"/>
      <c r="R103" s="125"/>
      <c r="S103" s="126"/>
      <c r="T103" s="124"/>
      <c r="U103" s="125"/>
      <c r="V103" s="126"/>
      <c r="W103" s="124"/>
      <c r="X103" s="125"/>
      <c r="Y103" s="126"/>
      <c r="Z103" s="124"/>
      <c r="AA103" s="125"/>
      <c r="AB103" s="126"/>
      <c r="AC103" s="124"/>
      <c r="AD103" s="125"/>
      <c r="AE103" s="126"/>
      <c r="AF103" s="124"/>
      <c r="AG103" s="125"/>
      <c r="AH103" s="126"/>
      <c r="AI103" s="124"/>
      <c r="AJ103" s="125"/>
      <c r="AK103" s="126"/>
      <c r="AL103" s="124"/>
      <c r="AM103" s="125"/>
      <c r="AN103" s="126"/>
      <c r="AO103" s="124"/>
      <c r="AP103" s="125"/>
      <c r="AQ103" s="126"/>
      <c r="AR103" s="124"/>
      <c r="AS103" s="125"/>
      <c r="AT103" s="126"/>
      <c r="AU103" s="124"/>
      <c r="AV103" s="125"/>
      <c r="AW103" s="126"/>
      <c r="AX103" s="124"/>
      <c r="AY103" s="125"/>
      <c r="AZ103" s="126"/>
      <c r="BA103" s="124"/>
      <c r="BB103" s="125"/>
      <c r="BC103" s="126"/>
      <c r="BD103" s="124"/>
      <c r="BE103" s="125"/>
      <c r="BF103" s="126"/>
      <c r="BG103" s="124"/>
      <c r="BH103" s="125"/>
      <c r="BI103" s="126"/>
      <c r="BJ103" s="124"/>
      <c r="BK103" s="125"/>
      <c r="BL103" s="126"/>
      <c r="BM103" s="124"/>
      <c r="BN103" s="125"/>
      <c r="BO103" s="126"/>
      <c r="BP103" s="124"/>
      <c r="BQ103" s="125"/>
      <c r="BR103" s="126"/>
      <c r="BS103" s="124"/>
      <c r="BT103" s="125"/>
      <c r="BU103" s="126"/>
      <c r="BV103" s="124"/>
      <c r="BW103" s="125"/>
      <c r="BX103" s="126"/>
      <c r="BY103" s="174">
        <f t="shared" si="9"/>
        <v>0</v>
      </c>
      <c r="BZ103" s="174" t="e">
        <f>SUM(#REF!,F103,O103,X103,AG103,AP103,AY103,BH103,BQ103)</f>
        <v>#REF!</v>
      </c>
      <c r="CA103" s="174" t="e">
        <f>SUM(#REF!,G103,P103,Y103,AH103,AQ103,AZ103,BI103,BR103)</f>
        <v>#REF!</v>
      </c>
      <c r="CB103" s="174">
        <f t="shared" si="6"/>
        <v>0</v>
      </c>
      <c r="CC103" s="174" t="e">
        <f>SUM(#REF!,I103,R103,AA103,AJ103,AS103,BB103,BK103,BT103)</f>
        <v>#REF!</v>
      </c>
      <c r="CD103" s="174" t="e">
        <f>SUM(#REF!,J103,S103,AB103,AK103,AT103,BC103,BL103,BU103)</f>
        <v>#REF!</v>
      </c>
      <c r="CE103" s="174">
        <f t="shared" si="7"/>
        <v>0</v>
      </c>
      <c r="CF103" s="174">
        <f t="shared" si="10"/>
        <v>0</v>
      </c>
      <c r="CG103" s="174">
        <f t="shared" si="10"/>
        <v>0</v>
      </c>
    </row>
    <row r="104" spans="3:85" x14ac:dyDescent="0.3">
      <c r="C104" s="13" t="str">
        <f t="shared" si="8"/>
        <v>Report Developer</v>
      </c>
      <c r="D104" s="11" t="s">
        <v>176</v>
      </c>
      <c r="E104" s="124"/>
      <c r="F104" s="125"/>
      <c r="G104" s="126"/>
      <c r="H104" s="124"/>
      <c r="I104" s="125"/>
      <c r="J104" s="126"/>
      <c r="K104" s="124"/>
      <c r="L104" s="125"/>
      <c r="M104" s="126"/>
      <c r="N104" s="124"/>
      <c r="O104" s="125"/>
      <c r="P104" s="126"/>
      <c r="Q104" s="124"/>
      <c r="R104" s="125"/>
      <c r="S104" s="126"/>
      <c r="T104" s="124"/>
      <c r="U104" s="125"/>
      <c r="V104" s="126"/>
      <c r="W104" s="124"/>
      <c r="X104" s="125"/>
      <c r="Y104" s="126"/>
      <c r="Z104" s="124"/>
      <c r="AA104" s="125"/>
      <c r="AB104" s="126"/>
      <c r="AC104" s="124"/>
      <c r="AD104" s="125"/>
      <c r="AE104" s="126"/>
      <c r="AF104" s="124"/>
      <c r="AG104" s="125"/>
      <c r="AH104" s="126"/>
      <c r="AI104" s="124"/>
      <c r="AJ104" s="125"/>
      <c r="AK104" s="126"/>
      <c r="AL104" s="124"/>
      <c r="AM104" s="125"/>
      <c r="AN104" s="126"/>
      <c r="AO104" s="124"/>
      <c r="AP104" s="125"/>
      <c r="AQ104" s="126"/>
      <c r="AR104" s="124"/>
      <c r="AS104" s="125"/>
      <c r="AT104" s="126"/>
      <c r="AU104" s="124"/>
      <c r="AV104" s="125"/>
      <c r="AW104" s="126"/>
      <c r="AX104" s="124"/>
      <c r="AY104" s="125"/>
      <c r="AZ104" s="126"/>
      <c r="BA104" s="124"/>
      <c r="BB104" s="125"/>
      <c r="BC104" s="126"/>
      <c r="BD104" s="124"/>
      <c r="BE104" s="125"/>
      <c r="BF104" s="126"/>
      <c r="BG104" s="124"/>
      <c r="BH104" s="125"/>
      <c r="BI104" s="126"/>
      <c r="BJ104" s="124"/>
      <c r="BK104" s="125"/>
      <c r="BL104" s="126"/>
      <c r="BM104" s="124"/>
      <c r="BN104" s="125"/>
      <c r="BO104" s="126"/>
      <c r="BP104" s="124"/>
      <c r="BQ104" s="125"/>
      <c r="BR104" s="126"/>
      <c r="BS104" s="124"/>
      <c r="BT104" s="125"/>
      <c r="BU104" s="126"/>
      <c r="BV104" s="124"/>
      <c r="BW104" s="125"/>
      <c r="BX104" s="126"/>
      <c r="BY104" s="174">
        <f t="shared" si="9"/>
        <v>0</v>
      </c>
      <c r="BZ104" s="174" t="e">
        <f>SUM(#REF!,F104,O104,X104,AG104,AP104,AY104,BH104,BQ104)</f>
        <v>#REF!</v>
      </c>
      <c r="CA104" s="174" t="e">
        <f>SUM(#REF!,G104,P104,Y104,AH104,AQ104,AZ104,BI104,BR104)</f>
        <v>#REF!</v>
      </c>
      <c r="CB104" s="174">
        <f t="shared" si="6"/>
        <v>0</v>
      </c>
      <c r="CC104" s="174" t="e">
        <f>SUM(#REF!,I104,R104,AA104,AJ104,AS104,BB104,BK104,BT104)</f>
        <v>#REF!</v>
      </c>
      <c r="CD104" s="174" t="e">
        <f>SUM(#REF!,J104,S104,AB104,AK104,AT104,BC104,BL104,BU104)</f>
        <v>#REF!</v>
      </c>
      <c r="CE104" s="174">
        <f t="shared" si="7"/>
        <v>0</v>
      </c>
      <c r="CF104" s="174">
        <f t="shared" si="10"/>
        <v>0</v>
      </c>
      <c r="CG104" s="174">
        <f t="shared" si="10"/>
        <v>0</v>
      </c>
    </row>
    <row r="105" spans="3:85" x14ac:dyDescent="0.3">
      <c r="C105" s="13" t="str">
        <f t="shared" si="8"/>
        <v>Report Developer</v>
      </c>
      <c r="D105" s="11" t="s">
        <v>115</v>
      </c>
      <c r="E105" s="124"/>
      <c r="F105" s="125"/>
      <c r="G105" s="126"/>
      <c r="H105" s="124"/>
      <c r="I105" s="125"/>
      <c r="J105" s="126"/>
      <c r="K105" s="124"/>
      <c r="L105" s="125"/>
      <c r="M105" s="126"/>
      <c r="N105" s="124"/>
      <c r="O105" s="125"/>
      <c r="P105" s="126"/>
      <c r="Q105" s="124"/>
      <c r="R105" s="125"/>
      <c r="S105" s="126"/>
      <c r="T105" s="124"/>
      <c r="U105" s="125"/>
      <c r="V105" s="126"/>
      <c r="W105" s="124"/>
      <c r="X105" s="125"/>
      <c r="Y105" s="126"/>
      <c r="Z105" s="124"/>
      <c r="AA105" s="125"/>
      <c r="AB105" s="126"/>
      <c r="AC105" s="124"/>
      <c r="AD105" s="125"/>
      <c r="AE105" s="126"/>
      <c r="AF105" s="124"/>
      <c r="AG105" s="125"/>
      <c r="AH105" s="126"/>
      <c r="AI105" s="124"/>
      <c r="AJ105" s="125"/>
      <c r="AK105" s="126"/>
      <c r="AL105" s="124"/>
      <c r="AM105" s="125"/>
      <c r="AN105" s="126"/>
      <c r="AO105" s="124"/>
      <c r="AP105" s="125"/>
      <c r="AQ105" s="126"/>
      <c r="AR105" s="124"/>
      <c r="AS105" s="125"/>
      <c r="AT105" s="126"/>
      <c r="AU105" s="124"/>
      <c r="AV105" s="125"/>
      <c r="AW105" s="126"/>
      <c r="AX105" s="124"/>
      <c r="AY105" s="125"/>
      <c r="AZ105" s="126"/>
      <c r="BA105" s="124"/>
      <c r="BB105" s="125"/>
      <c r="BC105" s="126"/>
      <c r="BD105" s="124"/>
      <c r="BE105" s="125"/>
      <c r="BF105" s="126"/>
      <c r="BG105" s="124"/>
      <c r="BH105" s="125"/>
      <c r="BI105" s="126"/>
      <c r="BJ105" s="124"/>
      <c r="BK105" s="125"/>
      <c r="BL105" s="126"/>
      <c r="BM105" s="124"/>
      <c r="BN105" s="125"/>
      <c r="BO105" s="126"/>
      <c r="BP105" s="124"/>
      <c r="BQ105" s="125"/>
      <c r="BR105" s="126"/>
      <c r="BS105" s="124"/>
      <c r="BT105" s="125"/>
      <c r="BU105" s="126"/>
      <c r="BV105" s="124"/>
      <c r="BW105" s="125"/>
      <c r="BX105" s="126"/>
      <c r="BY105" s="174">
        <f t="shared" si="9"/>
        <v>0</v>
      </c>
      <c r="BZ105" s="174" t="e">
        <f>SUM(#REF!,F105,O105,X105,AG105,AP105,AY105,BH105,BQ105)</f>
        <v>#REF!</v>
      </c>
      <c r="CA105" s="174" t="e">
        <f>SUM(#REF!,G105,P105,Y105,AH105,AQ105,AZ105,BI105,BR105)</f>
        <v>#REF!</v>
      </c>
      <c r="CB105" s="174">
        <f t="shared" si="6"/>
        <v>0</v>
      </c>
      <c r="CC105" s="174" t="e">
        <f>SUM(#REF!,I105,R105,AA105,AJ105,AS105,BB105,BK105,BT105)</f>
        <v>#REF!</v>
      </c>
      <c r="CD105" s="174" t="e">
        <f>SUM(#REF!,J105,S105,AB105,AK105,AT105,BC105,BL105,BU105)</f>
        <v>#REF!</v>
      </c>
      <c r="CE105" s="174">
        <f t="shared" si="7"/>
        <v>0</v>
      </c>
      <c r="CF105" s="174">
        <f t="shared" si="10"/>
        <v>0</v>
      </c>
      <c r="CG105" s="174">
        <f t="shared" si="10"/>
        <v>0</v>
      </c>
    </row>
    <row r="106" spans="3:85" x14ac:dyDescent="0.3">
      <c r="C106" s="13" t="str">
        <f t="shared" si="8"/>
        <v>Report Developer</v>
      </c>
      <c r="D106" s="11" t="s">
        <v>117</v>
      </c>
      <c r="E106" s="124"/>
      <c r="F106" s="125"/>
      <c r="G106" s="126"/>
      <c r="H106" s="124"/>
      <c r="I106" s="125"/>
      <c r="J106" s="126"/>
      <c r="K106" s="124"/>
      <c r="L106" s="125"/>
      <c r="M106" s="126"/>
      <c r="N106" s="124"/>
      <c r="O106" s="125"/>
      <c r="P106" s="126"/>
      <c r="Q106" s="124"/>
      <c r="R106" s="125"/>
      <c r="S106" s="126"/>
      <c r="T106" s="124"/>
      <c r="U106" s="125"/>
      <c r="V106" s="126"/>
      <c r="W106" s="124"/>
      <c r="X106" s="125"/>
      <c r="Y106" s="126"/>
      <c r="Z106" s="124"/>
      <c r="AA106" s="125"/>
      <c r="AB106" s="126"/>
      <c r="AC106" s="124"/>
      <c r="AD106" s="125"/>
      <c r="AE106" s="126"/>
      <c r="AF106" s="124"/>
      <c r="AG106" s="125"/>
      <c r="AH106" s="126"/>
      <c r="AI106" s="124"/>
      <c r="AJ106" s="125"/>
      <c r="AK106" s="126"/>
      <c r="AL106" s="124"/>
      <c r="AM106" s="125"/>
      <c r="AN106" s="126"/>
      <c r="AO106" s="124"/>
      <c r="AP106" s="125"/>
      <c r="AQ106" s="126"/>
      <c r="AR106" s="124"/>
      <c r="AS106" s="125"/>
      <c r="AT106" s="126"/>
      <c r="AU106" s="124"/>
      <c r="AV106" s="125"/>
      <c r="AW106" s="126"/>
      <c r="AX106" s="124"/>
      <c r="AY106" s="125"/>
      <c r="AZ106" s="126"/>
      <c r="BA106" s="124"/>
      <c r="BB106" s="125"/>
      <c r="BC106" s="126"/>
      <c r="BD106" s="124"/>
      <c r="BE106" s="125"/>
      <c r="BF106" s="126"/>
      <c r="BG106" s="124"/>
      <c r="BH106" s="125"/>
      <c r="BI106" s="126"/>
      <c r="BJ106" s="124"/>
      <c r="BK106" s="125"/>
      <c r="BL106" s="126"/>
      <c r="BM106" s="124"/>
      <c r="BN106" s="125"/>
      <c r="BO106" s="126"/>
      <c r="BP106" s="124"/>
      <c r="BQ106" s="125"/>
      <c r="BR106" s="126"/>
      <c r="BS106" s="124"/>
      <c r="BT106" s="125"/>
      <c r="BU106" s="126"/>
      <c r="BV106" s="124"/>
      <c r="BW106" s="125"/>
      <c r="BX106" s="126"/>
      <c r="BY106" s="174">
        <f t="shared" si="9"/>
        <v>0</v>
      </c>
      <c r="BZ106" s="174" t="e">
        <f>SUM(#REF!,F106,O106,X106,AG106,AP106,AY106,BH106,BQ106)</f>
        <v>#REF!</v>
      </c>
      <c r="CA106" s="174" t="e">
        <f>SUM(#REF!,G106,P106,Y106,AH106,AQ106,AZ106,BI106,BR106)</f>
        <v>#REF!</v>
      </c>
      <c r="CB106" s="174">
        <f t="shared" si="6"/>
        <v>0</v>
      </c>
      <c r="CC106" s="174" t="e">
        <f>SUM(#REF!,I106,R106,AA106,AJ106,AS106,BB106,BK106,BT106)</f>
        <v>#REF!</v>
      </c>
      <c r="CD106" s="174" t="e">
        <f>SUM(#REF!,J106,S106,AB106,AK106,AT106,BC106,BL106,BU106)</f>
        <v>#REF!</v>
      </c>
      <c r="CE106" s="174">
        <f t="shared" si="7"/>
        <v>0</v>
      </c>
      <c r="CF106" s="174">
        <f t="shared" si="10"/>
        <v>0</v>
      </c>
      <c r="CG106" s="174">
        <f t="shared" si="10"/>
        <v>0</v>
      </c>
    </row>
    <row r="107" spans="3:85" x14ac:dyDescent="0.3">
      <c r="C107" s="13" t="str">
        <f t="shared" si="8"/>
        <v>Report Developer</v>
      </c>
      <c r="D107" s="11" t="s">
        <v>177</v>
      </c>
      <c r="E107" s="124"/>
      <c r="F107" s="125"/>
      <c r="G107" s="126"/>
      <c r="H107" s="124"/>
      <c r="I107" s="125"/>
      <c r="J107" s="126"/>
      <c r="K107" s="124"/>
      <c r="L107" s="125"/>
      <c r="M107" s="126"/>
      <c r="N107" s="124"/>
      <c r="O107" s="125"/>
      <c r="P107" s="126"/>
      <c r="Q107" s="124"/>
      <c r="R107" s="125"/>
      <c r="S107" s="126"/>
      <c r="T107" s="124"/>
      <c r="U107" s="125"/>
      <c r="V107" s="126"/>
      <c r="W107" s="124"/>
      <c r="X107" s="125"/>
      <c r="Y107" s="126"/>
      <c r="Z107" s="124"/>
      <c r="AA107" s="125"/>
      <c r="AB107" s="126"/>
      <c r="AC107" s="124"/>
      <c r="AD107" s="125"/>
      <c r="AE107" s="126"/>
      <c r="AF107" s="124"/>
      <c r="AG107" s="125"/>
      <c r="AH107" s="126"/>
      <c r="AI107" s="124"/>
      <c r="AJ107" s="125"/>
      <c r="AK107" s="126"/>
      <c r="AL107" s="124"/>
      <c r="AM107" s="125"/>
      <c r="AN107" s="126"/>
      <c r="AO107" s="124"/>
      <c r="AP107" s="125"/>
      <c r="AQ107" s="126"/>
      <c r="AR107" s="124"/>
      <c r="AS107" s="125"/>
      <c r="AT107" s="126"/>
      <c r="AU107" s="124"/>
      <c r="AV107" s="125"/>
      <c r="AW107" s="126"/>
      <c r="AX107" s="124"/>
      <c r="AY107" s="125"/>
      <c r="AZ107" s="126"/>
      <c r="BA107" s="124"/>
      <c r="BB107" s="125"/>
      <c r="BC107" s="126"/>
      <c r="BD107" s="124"/>
      <c r="BE107" s="125"/>
      <c r="BF107" s="126"/>
      <c r="BG107" s="124"/>
      <c r="BH107" s="125"/>
      <c r="BI107" s="126"/>
      <c r="BJ107" s="124"/>
      <c r="BK107" s="125"/>
      <c r="BL107" s="126"/>
      <c r="BM107" s="124"/>
      <c r="BN107" s="125"/>
      <c r="BO107" s="126"/>
      <c r="BP107" s="124"/>
      <c r="BQ107" s="125"/>
      <c r="BR107" s="126"/>
      <c r="BS107" s="124"/>
      <c r="BT107" s="125"/>
      <c r="BU107" s="126"/>
      <c r="BV107" s="124"/>
      <c r="BW107" s="125"/>
      <c r="BX107" s="126"/>
      <c r="BY107" s="174">
        <f t="shared" si="9"/>
        <v>0</v>
      </c>
      <c r="BZ107" s="174" t="e">
        <f>SUM(#REF!,F107,O107,X107,AG107,AP107,AY107,BH107,BQ107)</f>
        <v>#REF!</v>
      </c>
      <c r="CA107" s="174" t="e">
        <f>SUM(#REF!,G107,P107,Y107,AH107,AQ107,AZ107,BI107,BR107)</f>
        <v>#REF!</v>
      </c>
      <c r="CB107" s="174">
        <f t="shared" si="6"/>
        <v>0</v>
      </c>
      <c r="CC107" s="174" t="e">
        <f>SUM(#REF!,I107,R107,AA107,AJ107,AS107,BB107,BK107,BT107)</f>
        <v>#REF!</v>
      </c>
      <c r="CD107" s="174" t="e">
        <f>SUM(#REF!,J107,S107,AB107,AK107,AT107,BC107,BL107,BU107)</f>
        <v>#REF!</v>
      </c>
      <c r="CE107" s="174">
        <f t="shared" si="7"/>
        <v>0</v>
      </c>
      <c r="CF107" s="174">
        <f t="shared" si="10"/>
        <v>0</v>
      </c>
      <c r="CG107" s="174">
        <f t="shared" si="10"/>
        <v>0</v>
      </c>
    </row>
    <row r="108" spans="3:85" ht="16.2" thickBot="1" x14ac:dyDescent="0.35">
      <c r="C108" s="16" t="str">
        <f t="shared" si="8"/>
        <v>Report Developer</v>
      </c>
      <c r="D108" s="17" t="s">
        <v>116</v>
      </c>
      <c r="E108" s="150"/>
      <c r="F108" s="151"/>
      <c r="G108" s="152"/>
      <c r="H108" s="150"/>
      <c r="I108" s="151"/>
      <c r="J108" s="152"/>
      <c r="K108" s="150"/>
      <c r="L108" s="151"/>
      <c r="M108" s="152"/>
      <c r="N108" s="150"/>
      <c r="O108" s="151"/>
      <c r="P108" s="152"/>
      <c r="Q108" s="150"/>
      <c r="R108" s="151"/>
      <c r="S108" s="152"/>
      <c r="T108" s="150"/>
      <c r="U108" s="151"/>
      <c r="V108" s="152"/>
      <c r="W108" s="150"/>
      <c r="X108" s="151"/>
      <c r="Y108" s="152"/>
      <c r="Z108" s="150"/>
      <c r="AA108" s="151"/>
      <c r="AB108" s="152"/>
      <c r="AC108" s="150"/>
      <c r="AD108" s="151"/>
      <c r="AE108" s="152"/>
      <c r="AF108" s="150"/>
      <c r="AG108" s="151"/>
      <c r="AH108" s="152"/>
      <c r="AI108" s="150"/>
      <c r="AJ108" s="151"/>
      <c r="AK108" s="152"/>
      <c r="AL108" s="150"/>
      <c r="AM108" s="151"/>
      <c r="AN108" s="152"/>
      <c r="AO108" s="150"/>
      <c r="AP108" s="151"/>
      <c r="AQ108" s="152"/>
      <c r="AR108" s="150"/>
      <c r="AS108" s="151"/>
      <c r="AT108" s="152"/>
      <c r="AU108" s="150"/>
      <c r="AV108" s="151"/>
      <c r="AW108" s="152"/>
      <c r="AX108" s="150"/>
      <c r="AY108" s="151"/>
      <c r="AZ108" s="152"/>
      <c r="BA108" s="150"/>
      <c r="BB108" s="151"/>
      <c r="BC108" s="152"/>
      <c r="BD108" s="150"/>
      <c r="BE108" s="151"/>
      <c r="BF108" s="152"/>
      <c r="BG108" s="150"/>
      <c r="BH108" s="151"/>
      <c r="BI108" s="152"/>
      <c r="BJ108" s="150"/>
      <c r="BK108" s="151"/>
      <c r="BL108" s="152"/>
      <c r="BM108" s="150"/>
      <c r="BN108" s="151"/>
      <c r="BO108" s="152"/>
      <c r="BP108" s="150"/>
      <c r="BQ108" s="151"/>
      <c r="BR108" s="152"/>
      <c r="BS108" s="150"/>
      <c r="BT108" s="151"/>
      <c r="BU108" s="152"/>
      <c r="BV108" s="150"/>
      <c r="BW108" s="151"/>
      <c r="BX108" s="152"/>
      <c r="BY108" s="175">
        <f t="shared" si="9"/>
        <v>0</v>
      </c>
      <c r="BZ108" s="175" t="e">
        <f>SUM(#REF!,F108,O108,X108,AG108,AP108,AY108,BH108,BQ108)</f>
        <v>#REF!</v>
      </c>
      <c r="CA108" s="175" t="e">
        <f>SUM(#REF!,G108,P108,Y108,AH108,AQ108,AZ108,BI108,BR108)</f>
        <v>#REF!</v>
      </c>
      <c r="CB108" s="175">
        <f t="shared" si="6"/>
        <v>0</v>
      </c>
      <c r="CC108" s="175" t="e">
        <f>SUM(#REF!,I108,R108,AA108,AJ108,AS108,BB108,BK108,BT108)</f>
        <v>#REF!</v>
      </c>
      <c r="CD108" s="175" t="e">
        <f>SUM(#REF!,J108,S108,AB108,AK108,AT108,BC108,BL108,BU108)</f>
        <v>#REF!</v>
      </c>
      <c r="CE108" s="175">
        <f t="shared" si="7"/>
        <v>0</v>
      </c>
      <c r="CF108" s="175">
        <f t="shared" si="10"/>
        <v>0</v>
      </c>
      <c r="CG108" s="175">
        <f t="shared" si="10"/>
        <v>0</v>
      </c>
    </row>
    <row r="109" spans="3:85" x14ac:dyDescent="0.3">
      <c r="C109" s="14" t="str">
        <f>'Short Term Rates'!C25</f>
        <v>Security Consultant</v>
      </c>
      <c r="D109" s="15" t="s">
        <v>174</v>
      </c>
      <c r="E109" s="124"/>
      <c r="F109" s="125"/>
      <c r="G109" s="126"/>
      <c r="H109" s="124"/>
      <c r="I109" s="125"/>
      <c r="J109" s="126"/>
      <c r="K109" s="124"/>
      <c r="L109" s="125"/>
      <c r="M109" s="126"/>
      <c r="N109" s="124"/>
      <c r="O109" s="125"/>
      <c r="P109" s="126"/>
      <c r="Q109" s="124"/>
      <c r="R109" s="125"/>
      <c r="S109" s="126"/>
      <c r="T109" s="124"/>
      <c r="U109" s="125"/>
      <c r="V109" s="126"/>
      <c r="W109" s="124"/>
      <c r="X109" s="125"/>
      <c r="Y109" s="126"/>
      <c r="Z109" s="124"/>
      <c r="AA109" s="125"/>
      <c r="AB109" s="126"/>
      <c r="AC109" s="124"/>
      <c r="AD109" s="125"/>
      <c r="AE109" s="126"/>
      <c r="AF109" s="124"/>
      <c r="AG109" s="125"/>
      <c r="AH109" s="126"/>
      <c r="AI109" s="124"/>
      <c r="AJ109" s="125"/>
      <c r="AK109" s="126"/>
      <c r="AL109" s="124"/>
      <c r="AM109" s="125"/>
      <c r="AN109" s="126"/>
      <c r="AO109" s="124"/>
      <c r="AP109" s="125"/>
      <c r="AQ109" s="126"/>
      <c r="AR109" s="124"/>
      <c r="AS109" s="125"/>
      <c r="AT109" s="126"/>
      <c r="AU109" s="124"/>
      <c r="AV109" s="125"/>
      <c r="AW109" s="126"/>
      <c r="AX109" s="124"/>
      <c r="AY109" s="125"/>
      <c r="AZ109" s="126"/>
      <c r="BA109" s="124"/>
      <c r="BB109" s="125"/>
      <c r="BC109" s="126"/>
      <c r="BD109" s="124"/>
      <c r="BE109" s="125"/>
      <c r="BF109" s="126"/>
      <c r="BG109" s="124"/>
      <c r="BH109" s="125"/>
      <c r="BI109" s="126"/>
      <c r="BJ109" s="124"/>
      <c r="BK109" s="125"/>
      <c r="BL109" s="126"/>
      <c r="BM109" s="124"/>
      <c r="BN109" s="125"/>
      <c r="BO109" s="126"/>
      <c r="BP109" s="124"/>
      <c r="BQ109" s="125"/>
      <c r="BR109" s="126"/>
      <c r="BS109" s="124"/>
      <c r="BT109" s="125"/>
      <c r="BU109" s="126"/>
      <c r="BV109" s="124"/>
      <c r="BW109" s="125"/>
      <c r="BX109" s="126"/>
      <c r="BY109" s="176">
        <f t="shared" si="9"/>
        <v>0</v>
      </c>
      <c r="BZ109" s="176" t="e">
        <f>SUM(#REF!,F109,O109,X109,AG109,AP109,AY109,BH109,BQ109)</f>
        <v>#REF!</v>
      </c>
      <c r="CA109" s="176" t="e">
        <f>SUM(#REF!,G109,P109,Y109,AH109,AQ109,AZ109,BI109,BR109)</f>
        <v>#REF!</v>
      </c>
      <c r="CB109" s="176">
        <f t="shared" si="6"/>
        <v>0</v>
      </c>
      <c r="CC109" s="176" t="e">
        <f>SUM(#REF!,I109,R109,AA109,AJ109,AS109,BB109,BK109,BT109)</f>
        <v>#REF!</v>
      </c>
      <c r="CD109" s="176" t="e">
        <f>SUM(#REF!,J109,S109,AB109,AK109,AT109,BC109,BL109,BU109)</f>
        <v>#REF!</v>
      </c>
      <c r="CE109" s="176">
        <f t="shared" si="7"/>
        <v>0</v>
      </c>
      <c r="CF109" s="176">
        <f t="shared" si="10"/>
        <v>0</v>
      </c>
      <c r="CG109" s="176">
        <f t="shared" si="10"/>
        <v>0</v>
      </c>
    </row>
    <row r="110" spans="3:85" x14ac:dyDescent="0.3">
      <c r="C110" s="13" t="str">
        <f t="shared" si="8"/>
        <v>Security Consultant</v>
      </c>
      <c r="D110" s="11" t="s">
        <v>175</v>
      </c>
      <c r="E110" s="124"/>
      <c r="F110" s="125"/>
      <c r="G110" s="126"/>
      <c r="H110" s="124"/>
      <c r="I110" s="125"/>
      <c r="J110" s="126"/>
      <c r="K110" s="124"/>
      <c r="L110" s="125"/>
      <c r="M110" s="126"/>
      <c r="N110" s="124"/>
      <c r="O110" s="125"/>
      <c r="P110" s="126"/>
      <c r="Q110" s="124"/>
      <c r="R110" s="125"/>
      <c r="S110" s="126"/>
      <c r="T110" s="124"/>
      <c r="U110" s="125"/>
      <c r="V110" s="126"/>
      <c r="W110" s="124"/>
      <c r="X110" s="125"/>
      <c r="Y110" s="126"/>
      <c r="Z110" s="124"/>
      <c r="AA110" s="125"/>
      <c r="AB110" s="126"/>
      <c r="AC110" s="124"/>
      <c r="AD110" s="125"/>
      <c r="AE110" s="126"/>
      <c r="AF110" s="124"/>
      <c r="AG110" s="125"/>
      <c r="AH110" s="126"/>
      <c r="AI110" s="124"/>
      <c r="AJ110" s="125"/>
      <c r="AK110" s="126"/>
      <c r="AL110" s="124"/>
      <c r="AM110" s="125"/>
      <c r="AN110" s="126"/>
      <c r="AO110" s="124"/>
      <c r="AP110" s="125"/>
      <c r="AQ110" s="126"/>
      <c r="AR110" s="124"/>
      <c r="AS110" s="125"/>
      <c r="AT110" s="126"/>
      <c r="AU110" s="124"/>
      <c r="AV110" s="125"/>
      <c r="AW110" s="126"/>
      <c r="AX110" s="124"/>
      <c r="AY110" s="125"/>
      <c r="AZ110" s="126"/>
      <c r="BA110" s="124"/>
      <c r="BB110" s="125"/>
      <c r="BC110" s="126"/>
      <c r="BD110" s="124"/>
      <c r="BE110" s="125"/>
      <c r="BF110" s="126"/>
      <c r="BG110" s="124"/>
      <c r="BH110" s="125"/>
      <c r="BI110" s="126"/>
      <c r="BJ110" s="124"/>
      <c r="BK110" s="125"/>
      <c r="BL110" s="126"/>
      <c r="BM110" s="124"/>
      <c r="BN110" s="125"/>
      <c r="BO110" s="126"/>
      <c r="BP110" s="124"/>
      <c r="BQ110" s="125"/>
      <c r="BR110" s="126"/>
      <c r="BS110" s="124"/>
      <c r="BT110" s="125"/>
      <c r="BU110" s="126"/>
      <c r="BV110" s="124"/>
      <c r="BW110" s="125"/>
      <c r="BX110" s="126"/>
      <c r="BY110" s="174">
        <f t="shared" si="9"/>
        <v>0</v>
      </c>
      <c r="BZ110" s="174" t="e">
        <f>SUM(#REF!,F110,O110,X110,AG110,AP110,AY110,BH110,BQ110)</f>
        <v>#REF!</v>
      </c>
      <c r="CA110" s="174" t="e">
        <f>SUM(#REF!,G110,P110,Y110,AH110,AQ110,AZ110,BI110,BR110)</f>
        <v>#REF!</v>
      </c>
      <c r="CB110" s="174">
        <f t="shared" si="6"/>
        <v>0</v>
      </c>
      <c r="CC110" s="174" t="e">
        <f>SUM(#REF!,I110,R110,AA110,AJ110,AS110,BB110,BK110,BT110)</f>
        <v>#REF!</v>
      </c>
      <c r="CD110" s="174" t="e">
        <f>SUM(#REF!,J110,S110,AB110,AK110,AT110,BC110,BL110,BU110)</f>
        <v>#REF!</v>
      </c>
      <c r="CE110" s="174">
        <f t="shared" si="7"/>
        <v>0</v>
      </c>
      <c r="CF110" s="174">
        <f t="shared" si="10"/>
        <v>0</v>
      </c>
      <c r="CG110" s="174">
        <f t="shared" si="10"/>
        <v>0</v>
      </c>
    </row>
    <row r="111" spans="3:85" x14ac:dyDescent="0.3">
      <c r="C111" s="13" t="str">
        <f t="shared" si="8"/>
        <v>Security Consultant</v>
      </c>
      <c r="D111" s="11" t="s">
        <v>176</v>
      </c>
      <c r="E111" s="124"/>
      <c r="F111" s="125"/>
      <c r="G111" s="126"/>
      <c r="H111" s="124"/>
      <c r="I111" s="125"/>
      <c r="J111" s="126"/>
      <c r="K111" s="124"/>
      <c r="L111" s="125"/>
      <c r="M111" s="126"/>
      <c r="N111" s="124"/>
      <c r="O111" s="125"/>
      <c r="P111" s="126"/>
      <c r="Q111" s="124"/>
      <c r="R111" s="125"/>
      <c r="S111" s="126"/>
      <c r="T111" s="124"/>
      <c r="U111" s="125"/>
      <c r="V111" s="126"/>
      <c r="W111" s="124"/>
      <c r="X111" s="125"/>
      <c r="Y111" s="126"/>
      <c r="Z111" s="124"/>
      <c r="AA111" s="125"/>
      <c r="AB111" s="126"/>
      <c r="AC111" s="124"/>
      <c r="AD111" s="125"/>
      <c r="AE111" s="126"/>
      <c r="AF111" s="124"/>
      <c r="AG111" s="125"/>
      <c r="AH111" s="126"/>
      <c r="AI111" s="124"/>
      <c r="AJ111" s="125"/>
      <c r="AK111" s="126"/>
      <c r="AL111" s="124"/>
      <c r="AM111" s="125"/>
      <c r="AN111" s="126"/>
      <c r="AO111" s="124"/>
      <c r="AP111" s="125"/>
      <c r="AQ111" s="126"/>
      <c r="AR111" s="124"/>
      <c r="AS111" s="125"/>
      <c r="AT111" s="126"/>
      <c r="AU111" s="124"/>
      <c r="AV111" s="125"/>
      <c r="AW111" s="126"/>
      <c r="AX111" s="124"/>
      <c r="AY111" s="125"/>
      <c r="AZ111" s="126"/>
      <c r="BA111" s="124"/>
      <c r="BB111" s="125"/>
      <c r="BC111" s="126"/>
      <c r="BD111" s="124"/>
      <c r="BE111" s="125"/>
      <c r="BF111" s="126"/>
      <c r="BG111" s="124"/>
      <c r="BH111" s="125"/>
      <c r="BI111" s="126"/>
      <c r="BJ111" s="124"/>
      <c r="BK111" s="125"/>
      <c r="BL111" s="126"/>
      <c r="BM111" s="124"/>
      <c r="BN111" s="125"/>
      <c r="BO111" s="126"/>
      <c r="BP111" s="124"/>
      <c r="BQ111" s="125"/>
      <c r="BR111" s="126"/>
      <c r="BS111" s="124"/>
      <c r="BT111" s="125"/>
      <c r="BU111" s="126"/>
      <c r="BV111" s="124"/>
      <c r="BW111" s="125"/>
      <c r="BX111" s="126"/>
      <c r="BY111" s="174">
        <f t="shared" si="9"/>
        <v>0</v>
      </c>
      <c r="BZ111" s="174" t="e">
        <f>SUM(#REF!,F111,O111,X111,AG111,AP111,AY111,BH111,BQ111)</f>
        <v>#REF!</v>
      </c>
      <c r="CA111" s="174" t="e">
        <f>SUM(#REF!,G111,P111,Y111,AH111,AQ111,AZ111,BI111,BR111)</f>
        <v>#REF!</v>
      </c>
      <c r="CB111" s="174">
        <f t="shared" si="6"/>
        <v>0</v>
      </c>
      <c r="CC111" s="174" t="e">
        <f>SUM(#REF!,I111,R111,AA111,AJ111,AS111,BB111,BK111,BT111)</f>
        <v>#REF!</v>
      </c>
      <c r="CD111" s="174" t="e">
        <f>SUM(#REF!,J111,S111,AB111,AK111,AT111,BC111,BL111,BU111)</f>
        <v>#REF!</v>
      </c>
      <c r="CE111" s="174">
        <f t="shared" si="7"/>
        <v>0</v>
      </c>
      <c r="CF111" s="174">
        <f t="shared" si="10"/>
        <v>0</v>
      </c>
      <c r="CG111" s="174">
        <f t="shared" si="10"/>
        <v>0</v>
      </c>
    </row>
    <row r="112" spans="3:85" x14ac:dyDescent="0.3">
      <c r="C112" s="13" t="str">
        <f t="shared" si="8"/>
        <v>Security Consultant</v>
      </c>
      <c r="D112" s="11" t="s">
        <v>115</v>
      </c>
      <c r="E112" s="124"/>
      <c r="F112" s="125"/>
      <c r="G112" s="126"/>
      <c r="H112" s="124"/>
      <c r="I112" s="125"/>
      <c r="J112" s="126"/>
      <c r="K112" s="124"/>
      <c r="L112" s="125"/>
      <c r="M112" s="126"/>
      <c r="N112" s="124"/>
      <c r="O112" s="125"/>
      <c r="P112" s="126"/>
      <c r="Q112" s="124"/>
      <c r="R112" s="125"/>
      <c r="S112" s="126"/>
      <c r="T112" s="124"/>
      <c r="U112" s="125"/>
      <c r="V112" s="126"/>
      <c r="W112" s="124"/>
      <c r="X112" s="125"/>
      <c r="Y112" s="126"/>
      <c r="Z112" s="124"/>
      <c r="AA112" s="125"/>
      <c r="AB112" s="126"/>
      <c r="AC112" s="124"/>
      <c r="AD112" s="125"/>
      <c r="AE112" s="126"/>
      <c r="AF112" s="124"/>
      <c r="AG112" s="125"/>
      <c r="AH112" s="126"/>
      <c r="AI112" s="124"/>
      <c r="AJ112" s="125"/>
      <c r="AK112" s="126"/>
      <c r="AL112" s="124"/>
      <c r="AM112" s="125"/>
      <c r="AN112" s="126"/>
      <c r="AO112" s="124"/>
      <c r="AP112" s="125"/>
      <c r="AQ112" s="126"/>
      <c r="AR112" s="124"/>
      <c r="AS112" s="125"/>
      <c r="AT112" s="126"/>
      <c r="AU112" s="124"/>
      <c r="AV112" s="125"/>
      <c r="AW112" s="126"/>
      <c r="AX112" s="124"/>
      <c r="AY112" s="125"/>
      <c r="AZ112" s="126"/>
      <c r="BA112" s="124"/>
      <c r="BB112" s="125"/>
      <c r="BC112" s="126"/>
      <c r="BD112" s="124"/>
      <c r="BE112" s="125"/>
      <c r="BF112" s="126"/>
      <c r="BG112" s="124"/>
      <c r="BH112" s="125"/>
      <c r="BI112" s="126"/>
      <c r="BJ112" s="124"/>
      <c r="BK112" s="125"/>
      <c r="BL112" s="126"/>
      <c r="BM112" s="124"/>
      <c r="BN112" s="125"/>
      <c r="BO112" s="126"/>
      <c r="BP112" s="124"/>
      <c r="BQ112" s="125"/>
      <c r="BR112" s="126"/>
      <c r="BS112" s="124"/>
      <c r="BT112" s="125"/>
      <c r="BU112" s="126"/>
      <c r="BV112" s="124"/>
      <c r="BW112" s="125"/>
      <c r="BX112" s="126"/>
      <c r="BY112" s="174">
        <f t="shared" si="9"/>
        <v>0</v>
      </c>
      <c r="BZ112" s="174" t="e">
        <f>SUM(#REF!,F112,O112,X112,AG112,AP112,AY112,BH112,BQ112)</f>
        <v>#REF!</v>
      </c>
      <c r="CA112" s="174" t="e">
        <f>SUM(#REF!,G112,P112,Y112,AH112,AQ112,AZ112,BI112,BR112)</f>
        <v>#REF!</v>
      </c>
      <c r="CB112" s="174">
        <f t="shared" si="6"/>
        <v>0</v>
      </c>
      <c r="CC112" s="174" t="e">
        <f>SUM(#REF!,I112,R112,AA112,AJ112,AS112,BB112,BK112,BT112)</f>
        <v>#REF!</v>
      </c>
      <c r="CD112" s="174" t="e">
        <f>SUM(#REF!,J112,S112,AB112,AK112,AT112,BC112,BL112,BU112)</f>
        <v>#REF!</v>
      </c>
      <c r="CE112" s="174">
        <f t="shared" si="7"/>
        <v>0</v>
      </c>
      <c r="CF112" s="174">
        <f t="shared" si="10"/>
        <v>0</v>
      </c>
      <c r="CG112" s="174">
        <f t="shared" si="10"/>
        <v>0</v>
      </c>
    </row>
    <row r="113" spans="3:85" x14ac:dyDescent="0.3">
      <c r="C113" s="13" t="str">
        <f t="shared" si="8"/>
        <v>Security Consultant</v>
      </c>
      <c r="D113" s="11" t="s">
        <v>117</v>
      </c>
      <c r="E113" s="124"/>
      <c r="F113" s="125"/>
      <c r="G113" s="126"/>
      <c r="H113" s="124"/>
      <c r="I113" s="125"/>
      <c r="J113" s="126"/>
      <c r="K113" s="124"/>
      <c r="L113" s="125"/>
      <c r="M113" s="126"/>
      <c r="N113" s="124"/>
      <c r="O113" s="125"/>
      <c r="P113" s="126"/>
      <c r="Q113" s="124"/>
      <c r="R113" s="125"/>
      <c r="S113" s="126"/>
      <c r="T113" s="124"/>
      <c r="U113" s="125"/>
      <c r="V113" s="126"/>
      <c r="W113" s="124"/>
      <c r="X113" s="125"/>
      <c r="Y113" s="126"/>
      <c r="Z113" s="124"/>
      <c r="AA113" s="125"/>
      <c r="AB113" s="126"/>
      <c r="AC113" s="124"/>
      <c r="AD113" s="125"/>
      <c r="AE113" s="126"/>
      <c r="AF113" s="124"/>
      <c r="AG113" s="125"/>
      <c r="AH113" s="126"/>
      <c r="AI113" s="124"/>
      <c r="AJ113" s="125"/>
      <c r="AK113" s="126"/>
      <c r="AL113" s="124"/>
      <c r="AM113" s="125"/>
      <c r="AN113" s="126"/>
      <c r="AO113" s="124"/>
      <c r="AP113" s="125"/>
      <c r="AQ113" s="126"/>
      <c r="AR113" s="124"/>
      <c r="AS113" s="125"/>
      <c r="AT113" s="126"/>
      <c r="AU113" s="124"/>
      <c r="AV113" s="125"/>
      <c r="AW113" s="126"/>
      <c r="AX113" s="124"/>
      <c r="AY113" s="125"/>
      <c r="AZ113" s="126"/>
      <c r="BA113" s="124"/>
      <c r="BB113" s="125"/>
      <c r="BC113" s="126"/>
      <c r="BD113" s="124"/>
      <c r="BE113" s="125"/>
      <c r="BF113" s="126"/>
      <c r="BG113" s="124"/>
      <c r="BH113" s="125"/>
      <c r="BI113" s="126"/>
      <c r="BJ113" s="124"/>
      <c r="BK113" s="125"/>
      <c r="BL113" s="126"/>
      <c r="BM113" s="124"/>
      <c r="BN113" s="125"/>
      <c r="BO113" s="126"/>
      <c r="BP113" s="124"/>
      <c r="BQ113" s="125"/>
      <c r="BR113" s="126"/>
      <c r="BS113" s="124"/>
      <c r="BT113" s="125"/>
      <c r="BU113" s="126"/>
      <c r="BV113" s="124"/>
      <c r="BW113" s="125"/>
      <c r="BX113" s="126"/>
      <c r="BY113" s="174">
        <f t="shared" si="9"/>
        <v>0</v>
      </c>
      <c r="BZ113" s="174" t="e">
        <f>SUM(#REF!,F113,O113,X113,AG113,AP113,AY113,BH113,BQ113)</f>
        <v>#REF!</v>
      </c>
      <c r="CA113" s="174" t="e">
        <f>SUM(#REF!,G113,P113,Y113,AH113,AQ113,AZ113,BI113,BR113)</f>
        <v>#REF!</v>
      </c>
      <c r="CB113" s="174">
        <f t="shared" si="6"/>
        <v>0</v>
      </c>
      <c r="CC113" s="174" t="e">
        <f>SUM(#REF!,I113,R113,AA113,AJ113,AS113,BB113,BK113,BT113)</f>
        <v>#REF!</v>
      </c>
      <c r="CD113" s="174" t="e">
        <f>SUM(#REF!,J113,S113,AB113,AK113,AT113,BC113,BL113,BU113)</f>
        <v>#REF!</v>
      </c>
      <c r="CE113" s="174">
        <f t="shared" si="7"/>
        <v>0</v>
      </c>
      <c r="CF113" s="174">
        <f t="shared" si="10"/>
        <v>0</v>
      </c>
      <c r="CG113" s="174">
        <f t="shared" si="10"/>
        <v>0</v>
      </c>
    </row>
    <row r="114" spans="3:85" x14ac:dyDescent="0.3">
      <c r="C114" s="13" t="str">
        <f t="shared" si="8"/>
        <v>Security Consultant</v>
      </c>
      <c r="D114" s="11" t="s">
        <v>177</v>
      </c>
      <c r="E114" s="124"/>
      <c r="F114" s="125"/>
      <c r="G114" s="126"/>
      <c r="H114" s="124"/>
      <c r="I114" s="125"/>
      <c r="J114" s="126"/>
      <c r="K114" s="124"/>
      <c r="L114" s="125"/>
      <c r="M114" s="126"/>
      <c r="N114" s="124"/>
      <c r="O114" s="125"/>
      <c r="P114" s="126"/>
      <c r="Q114" s="124"/>
      <c r="R114" s="125"/>
      <c r="S114" s="126"/>
      <c r="T114" s="124"/>
      <c r="U114" s="125"/>
      <c r="V114" s="126"/>
      <c r="W114" s="124"/>
      <c r="X114" s="125"/>
      <c r="Y114" s="126"/>
      <c r="Z114" s="124"/>
      <c r="AA114" s="125"/>
      <c r="AB114" s="126"/>
      <c r="AC114" s="124"/>
      <c r="AD114" s="125"/>
      <c r="AE114" s="126"/>
      <c r="AF114" s="124"/>
      <c r="AG114" s="125"/>
      <c r="AH114" s="126"/>
      <c r="AI114" s="124"/>
      <c r="AJ114" s="125"/>
      <c r="AK114" s="126"/>
      <c r="AL114" s="124"/>
      <c r="AM114" s="125"/>
      <c r="AN114" s="126"/>
      <c r="AO114" s="124"/>
      <c r="AP114" s="125"/>
      <c r="AQ114" s="126"/>
      <c r="AR114" s="124"/>
      <c r="AS114" s="125"/>
      <c r="AT114" s="126"/>
      <c r="AU114" s="124"/>
      <c r="AV114" s="125"/>
      <c r="AW114" s="126"/>
      <c r="AX114" s="124"/>
      <c r="AY114" s="125"/>
      <c r="AZ114" s="126"/>
      <c r="BA114" s="124"/>
      <c r="BB114" s="125"/>
      <c r="BC114" s="126"/>
      <c r="BD114" s="124"/>
      <c r="BE114" s="125"/>
      <c r="BF114" s="126"/>
      <c r="BG114" s="124"/>
      <c r="BH114" s="125"/>
      <c r="BI114" s="126"/>
      <c r="BJ114" s="124"/>
      <c r="BK114" s="125"/>
      <c r="BL114" s="126"/>
      <c r="BM114" s="124"/>
      <c r="BN114" s="125"/>
      <c r="BO114" s="126"/>
      <c r="BP114" s="124"/>
      <c r="BQ114" s="125"/>
      <c r="BR114" s="126"/>
      <c r="BS114" s="124"/>
      <c r="BT114" s="125"/>
      <c r="BU114" s="126"/>
      <c r="BV114" s="124"/>
      <c r="BW114" s="125"/>
      <c r="BX114" s="126"/>
      <c r="BY114" s="174">
        <f t="shared" si="9"/>
        <v>0</v>
      </c>
      <c r="BZ114" s="174" t="e">
        <f>SUM(#REF!,F114,O114,X114,AG114,AP114,AY114,BH114,BQ114)</f>
        <v>#REF!</v>
      </c>
      <c r="CA114" s="174" t="e">
        <f>SUM(#REF!,G114,P114,Y114,AH114,AQ114,AZ114,BI114,BR114)</f>
        <v>#REF!</v>
      </c>
      <c r="CB114" s="174">
        <f t="shared" si="6"/>
        <v>0</v>
      </c>
      <c r="CC114" s="174" t="e">
        <f>SUM(#REF!,I114,R114,AA114,AJ114,AS114,BB114,BK114,BT114)</f>
        <v>#REF!</v>
      </c>
      <c r="CD114" s="174" t="e">
        <f>SUM(#REF!,J114,S114,AB114,AK114,AT114,BC114,BL114,BU114)</f>
        <v>#REF!</v>
      </c>
      <c r="CE114" s="174">
        <f t="shared" si="7"/>
        <v>0</v>
      </c>
      <c r="CF114" s="174">
        <f t="shared" si="10"/>
        <v>0</v>
      </c>
      <c r="CG114" s="174">
        <f t="shared" si="10"/>
        <v>0</v>
      </c>
    </row>
    <row r="115" spans="3:85" ht="16.2" thickBot="1" x14ac:dyDescent="0.35">
      <c r="C115" s="16" t="str">
        <f t="shared" si="8"/>
        <v>Security Consultant</v>
      </c>
      <c r="D115" s="17" t="s">
        <v>116</v>
      </c>
      <c r="E115" s="150"/>
      <c r="F115" s="151"/>
      <c r="G115" s="152"/>
      <c r="H115" s="150"/>
      <c r="I115" s="151"/>
      <c r="J115" s="152"/>
      <c r="K115" s="150"/>
      <c r="L115" s="151"/>
      <c r="M115" s="152"/>
      <c r="N115" s="150"/>
      <c r="O115" s="151"/>
      <c r="P115" s="152"/>
      <c r="Q115" s="150"/>
      <c r="R115" s="151"/>
      <c r="S115" s="152"/>
      <c r="T115" s="150"/>
      <c r="U115" s="151"/>
      <c r="V115" s="152"/>
      <c r="W115" s="150"/>
      <c r="X115" s="151"/>
      <c r="Y115" s="152"/>
      <c r="Z115" s="150"/>
      <c r="AA115" s="151"/>
      <c r="AB115" s="152"/>
      <c r="AC115" s="150"/>
      <c r="AD115" s="151"/>
      <c r="AE115" s="152"/>
      <c r="AF115" s="150"/>
      <c r="AG115" s="151"/>
      <c r="AH115" s="152"/>
      <c r="AI115" s="150"/>
      <c r="AJ115" s="151"/>
      <c r="AK115" s="152"/>
      <c r="AL115" s="150"/>
      <c r="AM115" s="151"/>
      <c r="AN115" s="152"/>
      <c r="AO115" s="150"/>
      <c r="AP115" s="151"/>
      <c r="AQ115" s="152"/>
      <c r="AR115" s="150"/>
      <c r="AS115" s="151"/>
      <c r="AT115" s="152"/>
      <c r="AU115" s="150"/>
      <c r="AV115" s="151"/>
      <c r="AW115" s="152"/>
      <c r="AX115" s="150"/>
      <c r="AY115" s="151"/>
      <c r="AZ115" s="152"/>
      <c r="BA115" s="150"/>
      <c r="BB115" s="151"/>
      <c r="BC115" s="152"/>
      <c r="BD115" s="150"/>
      <c r="BE115" s="151"/>
      <c r="BF115" s="152"/>
      <c r="BG115" s="150"/>
      <c r="BH115" s="151"/>
      <c r="BI115" s="152"/>
      <c r="BJ115" s="150"/>
      <c r="BK115" s="151"/>
      <c r="BL115" s="152"/>
      <c r="BM115" s="150"/>
      <c r="BN115" s="151"/>
      <c r="BO115" s="152"/>
      <c r="BP115" s="150"/>
      <c r="BQ115" s="151"/>
      <c r="BR115" s="152"/>
      <c r="BS115" s="150"/>
      <c r="BT115" s="151"/>
      <c r="BU115" s="152"/>
      <c r="BV115" s="150"/>
      <c r="BW115" s="151"/>
      <c r="BX115" s="152"/>
      <c r="BY115" s="175">
        <f t="shared" si="9"/>
        <v>0</v>
      </c>
      <c r="BZ115" s="175" t="e">
        <f>SUM(#REF!,F115,O115,X115,AG115,AP115,AY115,BH115,BQ115)</f>
        <v>#REF!</v>
      </c>
      <c r="CA115" s="175" t="e">
        <f>SUM(#REF!,G115,P115,Y115,AH115,AQ115,AZ115,BI115,BR115)</f>
        <v>#REF!</v>
      </c>
      <c r="CB115" s="175">
        <f t="shared" si="6"/>
        <v>0</v>
      </c>
      <c r="CC115" s="175" t="e">
        <f>SUM(#REF!,I115,R115,AA115,AJ115,AS115,BB115,BK115,BT115)</f>
        <v>#REF!</v>
      </c>
      <c r="CD115" s="175" t="e">
        <f>SUM(#REF!,J115,S115,AB115,AK115,AT115,BC115,BL115,BU115)</f>
        <v>#REF!</v>
      </c>
      <c r="CE115" s="175">
        <f t="shared" si="7"/>
        <v>0</v>
      </c>
      <c r="CF115" s="175">
        <f t="shared" si="10"/>
        <v>0</v>
      </c>
      <c r="CG115" s="175">
        <f t="shared" si="10"/>
        <v>0</v>
      </c>
    </row>
    <row r="116" spans="3:85" x14ac:dyDescent="0.3">
      <c r="C116" s="14" t="str">
        <f>'Short Term Rates'!C26</f>
        <v>Technical Architect</v>
      </c>
      <c r="D116" s="15" t="s">
        <v>174</v>
      </c>
      <c r="E116" s="124"/>
      <c r="F116" s="125"/>
      <c r="G116" s="126"/>
      <c r="H116" s="124"/>
      <c r="I116" s="125"/>
      <c r="J116" s="126"/>
      <c r="K116" s="124"/>
      <c r="L116" s="125"/>
      <c r="M116" s="126"/>
      <c r="N116" s="124"/>
      <c r="O116" s="125"/>
      <c r="P116" s="126"/>
      <c r="Q116" s="124"/>
      <c r="R116" s="125"/>
      <c r="S116" s="126"/>
      <c r="T116" s="124"/>
      <c r="U116" s="125"/>
      <c r="V116" s="126"/>
      <c r="W116" s="124"/>
      <c r="X116" s="125"/>
      <c r="Y116" s="126"/>
      <c r="Z116" s="124"/>
      <c r="AA116" s="125"/>
      <c r="AB116" s="126"/>
      <c r="AC116" s="124"/>
      <c r="AD116" s="125"/>
      <c r="AE116" s="126"/>
      <c r="AF116" s="124"/>
      <c r="AG116" s="125"/>
      <c r="AH116" s="126"/>
      <c r="AI116" s="124"/>
      <c r="AJ116" s="125"/>
      <c r="AK116" s="126"/>
      <c r="AL116" s="124"/>
      <c r="AM116" s="125"/>
      <c r="AN116" s="126"/>
      <c r="AO116" s="124"/>
      <c r="AP116" s="125"/>
      <c r="AQ116" s="126"/>
      <c r="AR116" s="124"/>
      <c r="AS116" s="125"/>
      <c r="AT116" s="126"/>
      <c r="AU116" s="124"/>
      <c r="AV116" s="125"/>
      <c r="AW116" s="126"/>
      <c r="AX116" s="124"/>
      <c r="AY116" s="125"/>
      <c r="AZ116" s="126"/>
      <c r="BA116" s="124"/>
      <c r="BB116" s="125"/>
      <c r="BC116" s="126"/>
      <c r="BD116" s="124"/>
      <c r="BE116" s="125"/>
      <c r="BF116" s="126"/>
      <c r="BG116" s="124"/>
      <c r="BH116" s="125"/>
      <c r="BI116" s="126"/>
      <c r="BJ116" s="124"/>
      <c r="BK116" s="125"/>
      <c r="BL116" s="126"/>
      <c r="BM116" s="124"/>
      <c r="BN116" s="125"/>
      <c r="BO116" s="126"/>
      <c r="BP116" s="124"/>
      <c r="BQ116" s="125"/>
      <c r="BR116" s="126"/>
      <c r="BS116" s="124"/>
      <c r="BT116" s="125"/>
      <c r="BU116" s="126"/>
      <c r="BV116" s="124"/>
      <c r="BW116" s="125"/>
      <c r="BX116" s="126"/>
      <c r="BY116" s="176">
        <f t="shared" si="9"/>
        <v>0</v>
      </c>
      <c r="BZ116" s="176" t="e">
        <f>SUM(#REF!,F116,O116,X116,AG116,AP116,AY116,BH116,BQ116)</f>
        <v>#REF!</v>
      </c>
      <c r="CA116" s="176" t="e">
        <f>SUM(#REF!,G116,P116,Y116,AH116,AQ116,AZ116,BI116,BR116)</f>
        <v>#REF!</v>
      </c>
      <c r="CB116" s="176">
        <f t="shared" si="6"/>
        <v>0</v>
      </c>
      <c r="CC116" s="176" t="e">
        <f>SUM(#REF!,I116,R116,AA116,AJ116,AS116,BB116,BK116,BT116)</f>
        <v>#REF!</v>
      </c>
      <c r="CD116" s="176" t="e">
        <f>SUM(#REF!,J116,S116,AB116,AK116,AT116,BC116,BL116,BU116)</f>
        <v>#REF!</v>
      </c>
      <c r="CE116" s="176">
        <f t="shared" si="7"/>
        <v>0</v>
      </c>
      <c r="CF116" s="176">
        <f t="shared" si="10"/>
        <v>0</v>
      </c>
      <c r="CG116" s="176">
        <f t="shared" si="10"/>
        <v>0</v>
      </c>
    </row>
    <row r="117" spans="3:85" x14ac:dyDescent="0.3">
      <c r="C117" s="13" t="str">
        <f t="shared" si="8"/>
        <v>Technical Architect</v>
      </c>
      <c r="D117" s="11" t="s">
        <v>175</v>
      </c>
      <c r="E117" s="124"/>
      <c r="F117" s="125"/>
      <c r="G117" s="126"/>
      <c r="H117" s="124"/>
      <c r="I117" s="125"/>
      <c r="J117" s="126"/>
      <c r="K117" s="124"/>
      <c r="L117" s="125"/>
      <c r="M117" s="126"/>
      <c r="N117" s="124"/>
      <c r="O117" s="125"/>
      <c r="P117" s="126"/>
      <c r="Q117" s="124"/>
      <c r="R117" s="125"/>
      <c r="S117" s="126"/>
      <c r="T117" s="124"/>
      <c r="U117" s="125"/>
      <c r="V117" s="126"/>
      <c r="W117" s="124"/>
      <c r="X117" s="125"/>
      <c r="Y117" s="126"/>
      <c r="Z117" s="124"/>
      <c r="AA117" s="125"/>
      <c r="AB117" s="126"/>
      <c r="AC117" s="124"/>
      <c r="AD117" s="125"/>
      <c r="AE117" s="126"/>
      <c r="AF117" s="124"/>
      <c r="AG117" s="125"/>
      <c r="AH117" s="126"/>
      <c r="AI117" s="124"/>
      <c r="AJ117" s="125"/>
      <c r="AK117" s="126"/>
      <c r="AL117" s="124"/>
      <c r="AM117" s="125"/>
      <c r="AN117" s="126"/>
      <c r="AO117" s="124"/>
      <c r="AP117" s="125"/>
      <c r="AQ117" s="126"/>
      <c r="AR117" s="124"/>
      <c r="AS117" s="125"/>
      <c r="AT117" s="126"/>
      <c r="AU117" s="124"/>
      <c r="AV117" s="125"/>
      <c r="AW117" s="126"/>
      <c r="AX117" s="124"/>
      <c r="AY117" s="125"/>
      <c r="AZ117" s="126"/>
      <c r="BA117" s="124"/>
      <c r="BB117" s="125"/>
      <c r="BC117" s="126"/>
      <c r="BD117" s="124"/>
      <c r="BE117" s="125"/>
      <c r="BF117" s="126"/>
      <c r="BG117" s="124"/>
      <c r="BH117" s="125"/>
      <c r="BI117" s="126"/>
      <c r="BJ117" s="124"/>
      <c r="BK117" s="125"/>
      <c r="BL117" s="126"/>
      <c r="BM117" s="124"/>
      <c r="BN117" s="125"/>
      <c r="BO117" s="126"/>
      <c r="BP117" s="124"/>
      <c r="BQ117" s="125"/>
      <c r="BR117" s="126"/>
      <c r="BS117" s="124"/>
      <c r="BT117" s="125"/>
      <c r="BU117" s="126"/>
      <c r="BV117" s="124"/>
      <c r="BW117" s="125"/>
      <c r="BX117" s="126"/>
      <c r="BY117" s="174">
        <f t="shared" si="9"/>
        <v>0</v>
      </c>
      <c r="BZ117" s="174" t="e">
        <f>SUM(#REF!,F117,O117,X117,AG117,AP117,AY117,BH117,BQ117)</f>
        <v>#REF!</v>
      </c>
      <c r="CA117" s="174" t="e">
        <f>SUM(#REF!,G117,P117,Y117,AH117,AQ117,AZ117,BI117,BR117)</f>
        <v>#REF!</v>
      </c>
      <c r="CB117" s="174">
        <f t="shared" si="6"/>
        <v>0</v>
      </c>
      <c r="CC117" s="174" t="e">
        <f>SUM(#REF!,I117,R117,AA117,AJ117,AS117,BB117,BK117,BT117)</f>
        <v>#REF!</v>
      </c>
      <c r="CD117" s="174" t="e">
        <f>SUM(#REF!,J117,S117,AB117,AK117,AT117,BC117,BL117,BU117)</f>
        <v>#REF!</v>
      </c>
      <c r="CE117" s="174">
        <f t="shared" si="7"/>
        <v>0</v>
      </c>
      <c r="CF117" s="174">
        <f t="shared" si="10"/>
        <v>0</v>
      </c>
      <c r="CG117" s="174">
        <f t="shared" si="10"/>
        <v>0</v>
      </c>
    </row>
    <row r="118" spans="3:85" x14ac:dyDescent="0.3">
      <c r="C118" s="13" t="str">
        <f t="shared" si="8"/>
        <v>Technical Architect</v>
      </c>
      <c r="D118" s="11" t="s">
        <v>176</v>
      </c>
      <c r="E118" s="124"/>
      <c r="F118" s="125"/>
      <c r="G118" s="126"/>
      <c r="H118" s="124"/>
      <c r="I118" s="125"/>
      <c r="J118" s="126"/>
      <c r="K118" s="124"/>
      <c r="L118" s="125"/>
      <c r="M118" s="126"/>
      <c r="N118" s="124"/>
      <c r="O118" s="125"/>
      <c r="P118" s="126"/>
      <c r="Q118" s="124"/>
      <c r="R118" s="125"/>
      <c r="S118" s="126"/>
      <c r="T118" s="124"/>
      <c r="U118" s="125"/>
      <c r="V118" s="126"/>
      <c r="W118" s="124"/>
      <c r="X118" s="125"/>
      <c r="Y118" s="126"/>
      <c r="Z118" s="124"/>
      <c r="AA118" s="125"/>
      <c r="AB118" s="126"/>
      <c r="AC118" s="124"/>
      <c r="AD118" s="125"/>
      <c r="AE118" s="126"/>
      <c r="AF118" s="124"/>
      <c r="AG118" s="125"/>
      <c r="AH118" s="126"/>
      <c r="AI118" s="124"/>
      <c r="AJ118" s="125"/>
      <c r="AK118" s="126"/>
      <c r="AL118" s="124"/>
      <c r="AM118" s="125"/>
      <c r="AN118" s="126"/>
      <c r="AO118" s="124"/>
      <c r="AP118" s="125"/>
      <c r="AQ118" s="126"/>
      <c r="AR118" s="124"/>
      <c r="AS118" s="125"/>
      <c r="AT118" s="126"/>
      <c r="AU118" s="124"/>
      <c r="AV118" s="125"/>
      <c r="AW118" s="126"/>
      <c r="AX118" s="124"/>
      <c r="AY118" s="125"/>
      <c r="AZ118" s="126"/>
      <c r="BA118" s="124"/>
      <c r="BB118" s="125"/>
      <c r="BC118" s="126"/>
      <c r="BD118" s="124"/>
      <c r="BE118" s="125"/>
      <c r="BF118" s="126"/>
      <c r="BG118" s="124"/>
      <c r="BH118" s="125"/>
      <c r="BI118" s="126"/>
      <c r="BJ118" s="124"/>
      <c r="BK118" s="125"/>
      <c r="BL118" s="126"/>
      <c r="BM118" s="124"/>
      <c r="BN118" s="125"/>
      <c r="BO118" s="126"/>
      <c r="BP118" s="124"/>
      <c r="BQ118" s="125"/>
      <c r="BR118" s="126"/>
      <c r="BS118" s="124"/>
      <c r="BT118" s="125"/>
      <c r="BU118" s="126"/>
      <c r="BV118" s="124"/>
      <c r="BW118" s="125"/>
      <c r="BX118" s="126"/>
      <c r="BY118" s="174">
        <f t="shared" si="9"/>
        <v>0</v>
      </c>
      <c r="BZ118" s="174" t="e">
        <f>SUM(#REF!,F118,O118,X118,AG118,AP118,AY118,BH118,BQ118)</f>
        <v>#REF!</v>
      </c>
      <c r="CA118" s="174" t="e">
        <f>SUM(#REF!,G118,P118,Y118,AH118,AQ118,AZ118,BI118,BR118)</f>
        <v>#REF!</v>
      </c>
      <c r="CB118" s="174">
        <f t="shared" si="6"/>
        <v>0</v>
      </c>
      <c r="CC118" s="174" t="e">
        <f>SUM(#REF!,I118,R118,AA118,AJ118,AS118,BB118,BK118,BT118)</f>
        <v>#REF!</v>
      </c>
      <c r="CD118" s="174" t="e">
        <f>SUM(#REF!,J118,S118,AB118,AK118,AT118,BC118,BL118,BU118)</f>
        <v>#REF!</v>
      </c>
      <c r="CE118" s="174">
        <f t="shared" si="7"/>
        <v>0</v>
      </c>
      <c r="CF118" s="174">
        <f t="shared" si="10"/>
        <v>0</v>
      </c>
      <c r="CG118" s="174">
        <f t="shared" si="10"/>
        <v>0</v>
      </c>
    </row>
    <row r="119" spans="3:85" x14ac:dyDescent="0.3">
      <c r="C119" s="13" t="str">
        <f t="shared" si="8"/>
        <v>Technical Architect</v>
      </c>
      <c r="D119" s="11" t="s">
        <v>115</v>
      </c>
      <c r="E119" s="124"/>
      <c r="F119" s="125"/>
      <c r="G119" s="126"/>
      <c r="H119" s="124"/>
      <c r="I119" s="125"/>
      <c r="J119" s="126"/>
      <c r="K119" s="124"/>
      <c r="L119" s="125"/>
      <c r="M119" s="126"/>
      <c r="N119" s="124"/>
      <c r="O119" s="125"/>
      <c r="P119" s="126"/>
      <c r="Q119" s="124"/>
      <c r="R119" s="125"/>
      <c r="S119" s="126"/>
      <c r="T119" s="124"/>
      <c r="U119" s="125"/>
      <c r="V119" s="126"/>
      <c r="W119" s="124"/>
      <c r="X119" s="125"/>
      <c r="Y119" s="126"/>
      <c r="Z119" s="124"/>
      <c r="AA119" s="125"/>
      <c r="AB119" s="126"/>
      <c r="AC119" s="124"/>
      <c r="AD119" s="125"/>
      <c r="AE119" s="126"/>
      <c r="AF119" s="124"/>
      <c r="AG119" s="125"/>
      <c r="AH119" s="126"/>
      <c r="AI119" s="124"/>
      <c r="AJ119" s="125"/>
      <c r="AK119" s="126"/>
      <c r="AL119" s="124"/>
      <c r="AM119" s="125"/>
      <c r="AN119" s="126"/>
      <c r="AO119" s="124"/>
      <c r="AP119" s="125"/>
      <c r="AQ119" s="126"/>
      <c r="AR119" s="124"/>
      <c r="AS119" s="125"/>
      <c r="AT119" s="126"/>
      <c r="AU119" s="124"/>
      <c r="AV119" s="125"/>
      <c r="AW119" s="126"/>
      <c r="AX119" s="124"/>
      <c r="AY119" s="125"/>
      <c r="AZ119" s="126"/>
      <c r="BA119" s="124"/>
      <c r="BB119" s="125"/>
      <c r="BC119" s="126"/>
      <c r="BD119" s="124"/>
      <c r="BE119" s="125"/>
      <c r="BF119" s="126"/>
      <c r="BG119" s="124"/>
      <c r="BH119" s="125"/>
      <c r="BI119" s="126"/>
      <c r="BJ119" s="124"/>
      <c r="BK119" s="125"/>
      <c r="BL119" s="126"/>
      <c r="BM119" s="124"/>
      <c r="BN119" s="125"/>
      <c r="BO119" s="126"/>
      <c r="BP119" s="124"/>
      <c r="BQ119" s="125"/>
      <c r="BR119" s="126"/>
      <c r="BS119" s="124"/>
      <c r="BT119" s="125"/>
      <c r="BU119" s="126"/>
      <c r="BV119" s="124"/>
      <c r="BW119" s="125"/>
      <c r="BX119" s="126"/>
      <c r="BY119" s="174">
        <f t="shared" si="9"/>
        <v>0</v>
      </c>
      <c r="BZ119" s="174" t="e">
        <f>SUM(#REF!,F119,O119,X119,AG119,AP119,AY119,BH119,BQ119)</f>
        <v>#REF!</v>
      </c>
      <c r="CA119" s="174" t="e">
        <f>SUM(#REF!,G119,P119,Y119,AH119,AQ119,AZ119,BI119,BR119)</f>
        <v>#REF!</v>
      </c>
      <c r="CB119" s="174">
        <f t="shared" si="6"/>
        <v>0</v>
      </c>
      <c r="CC119" s="174" t="e">
        <f>SUM(#REF!,I119,R119,AA119,AJ119,AS119,BB119,BK119,BT119)</f>
        <v>#REF!</v>
      </c>
      <c r="CD119" s="174" t="e">
        <f>SUM(#REF!,J119,S119,AB119,AK119,AT119,BC119,BL119,BU119)</f>
        <v>#REF!</v>
      </c>
      <c r="CE119" s="174">
        <f t="shared" si="7"/>
        <v>0</v>
      </c>
      <c r="CF119" s="174">
        <f t="shared" si="10"/>
        <v>0</v>
      </c>
      <c r="CG119" s="174">
        <f t="shared" si="10"/>
        <v>0</v>
      </c>
    </row>
    <row r="120" spans="3:85" x14ac:dyDescent="0.3">
      <c r="C120" s="13" t="str">
        <f t="shared" si="8"/>
        <v>Technical Architect</v>
      </c>
      <c r="D120" s="11" t="s">
        <v>117</v>
      </c>
      <c r="E120" s="124"/>
      <c r="F120" s="125"/>
      <c r="G120" s="126"/>
      <c r="H120" s="124"/>
      <c r="I120" s="125"/>
      <c r="J120" s="126"/>
      <c r="K120" s="124"/>
      <c r="L120" s="125"/>
      <c r="M120" s="126"/>
      <c r="N120" s="124"/>
      <c r="O120" s="125"/>
      <c r="P120" s="126"/>
      <c r="Q120" s="124"/>
      <c r="R120" s="125"/>
      <c r="S120" s="126"/>
      <c r="T120" s="124"/>
      <c r="U120" s="125"/>
      <c r="V120" s="126"/>
      <c r="W120" s="124"/>
      <c r="X120" s="125"/>
      <c r="Y120" s="126"/>
      <c r="Z120" s="124"/>
      <c r="AA120" s="125"/>
      <c r="AB120" s="126"/>
      <c r="AC120" s="124"/>
      <c r="AD120" s="125"/>
      <c r="AE120" s="126"/>
      <c r="AF120" s="124"/>
      <c r="AG120" s="125"/>
      <c r="AH120" s="126"/>
      <c r="AI120" s="124"/>
      <c r="AJ120" s="125"/>
      <c r="AK120" s="126"/>
      <c r="AL120" s="124"/>
      <c r="AM120" s="125"/>
      <c r="AN120" s="126"/>
      <c r="AO120" s="124"/>
      <c r="AP120" s="125"/>
      <c r="AQ120" s="126"/>
      <c r="AR120" s="124"/>
      <c r="AS120" s="125"/>
      <c r="AT120" s="126"/>
      <c r="AU120" s="124"/>
      <c r="AV120" s="125"/>
      <c r="AW120" s="126"/>
      <c r="AX120" s="124"/>
      <c r="AY120" s="125"/>
      <c r="AZ120" s="126"/>
      <c r="BA120" s="124"/>
      <c r="BB120" s="125"/>
      <c r="BC120" s="126"/>
      <c r="BD120" s="124"/>
      <c r="BE120" s="125"/>
      <c r="BF120" s="126"/>
      <c r="BG120" s="124"/>
      <c r="BH120" s="125"/>
      <c r="BI120" s="126"/>
      <c r="BJ120" s="124"/>
      <c r="BK120" s="125"/>
      <c r="BL120" s="126"/>
      <c r="BM120" s="124"/>
      <c r="BN120" s="125"/>
      <c r="BO120" s="126"/>
      <c r="BP120" s="124"/>
      <c r="BQ120" s="125"/>
      <c r="BR120" s="126"/>
      <c r="BS120" s="124"/>
      <c r="BT120" s="125"/>
      <c r="BU120" s="126"/>
      <c r="BV120" s="124"/>
      <c r="BW120" s="125"/>
      <c r="BX120" s="126"/>
      <c r="BY120" s="174">
        <f t="shared" si="9"/>
        <v>0</v>
      </c>
      <c r="BZ120" s="174" t="e">
        <f>SUM(#REF!,F120,O120,X120,AG120,AP120,AY120,BH120,BQ120)</f>
        <v>#REF!</v>
      </c>
      <c r="CA120" s="174" t="e">
        <f>SUM(#REF!,G120,P120,Y120,AH120,AQ120,AZ120,BI120,BR120)</f>
        <v>#REF!</v>
      </c>
      <c r="CB120" s="174">
        <f t="shared" si="6"/>
        <v>0</v>
      </c>
      <c r="CC120" s="174" t="e">
        <f>SUM(#REF!,I120,R120,AA120,AJ120,AS120,BB120,BK120,BT120)</f>
        <v>#REF!</v>
      </c>
      <c r="CD120" s="174" t="e">
        <f>SUM(#REF!,J120,S120,AB120,AK120,AT120,BC120,BL120,BU120)</f>
        <v>#REF!</v>
      </c>
      <c r="CE120" s="174">
        <f t="shared" si="7"/>
        <v>0</v>
      </c>
      <c r="CF120" s="174">
        <f t="shared" si="10"/>
        <v>0</v>
      </c>
      <c r="CG120" s="174">
        <f t="shared" si="10"/>
        <v>0</v>
      </c>
    </row>
    <row r="121" spans="3:85" x14ac:dyDescent="0.3">
      <c r="C121" s="13" t="str">
        <f t="shared" si="8"/>
        <v>Technical Architect</v>
      </c>
      <c r="D121" s="11" t="s">
        <v>177</v>
      </c>
      <c r="E121" s="124"/>
      <c r="F121" s="125"/>
      <c r="G121" s="126"/>
      <c r="H121" s="124"/>
      <c r="I121" s="125"/>
      <c r="J121" s="126"/>
      <c r="K121" s="124"/>
      <c r="L121" s="125"/>
      <c r="M121" s="126"/>
      <c r="N121" s="124"/>
      <c r="O121" s="125"/>
      <c r="P121" s="126"/>
      <c r="Q121" s="124"/>
      <c r="R121" s="125"/>
      <c r="S121" s="126"/>
      <c r="T121" s="124"/>
      <c r="U121" s="125"/>
      <c r="V121" s="126"/>
      <c r="W121" s="124"/>
      <c r="X121" s="125"/>
      <c r="Y121" s="126"/>
      <c r="Z121" s="124"/>
      <c r="AA121" s="125"/>
      <c r="AB121" s="126"/>
      <c r="AC121" s="124"/>
      <c r="AD121" s="125"/>
      <c r="AE121" s="126"/>
      <c r="AF121" s="124"/>
      <c r="AG121" s="125"/>
      <c r="AH121" s="126"/>
      <c r="AI121" s="124"/>
      <c r="AJ121" s="125"/>
      <c r="AK121" s="126"/>
      <c r="AL121" s="124"/>
      <c r="AM121" s="125"/>
      <c r="AN121" s="126"/>
      <c r="AO121" s="124"/>
      <c r="AP121" s="125"/>
      <c r="AQ121" s="126"/>
      <c r="AR121" s="124"/>
      <c r="AS121" s="125"/>
      <c r="AT121" s="126"/>
      <c r="AU121" s="124"/>
      <c r="AV121" s="125"/>
      <c r="AW121" s="126"/>
      <c r="AX121" s="124"/>
      <c r="AY121" s="125"/>
      <c r="AZ121" s="126"/>
      <c r="BA121" s="124"/>
      <c r="BB121" s="125"/>
      <c r="BC121" s="126"/>
      <c r="BD121" s="124"/>
      <c r="BE121" s="125"/>
      <c r="BF121" s="126"/>
      <c r="BG121" s="124"/>
      <c r="BH121" s="125"/>
      <c r="BI121" s="126"/>
      <c r="BJ121" s="124"/>
      <c r="BK121" s="125"/>
      <c r="BL121" s="126"/>
      <c r="BM121" s="124"/>
      <c r="BN121" s="125"/>
      <c r="BO121" s="126"/>
      <c r="BP121" s="124"/>
      <c r="BQ121" s="125"/>
      <c r="BR121" s="126"/>
      <c r="BS121" s="124"/>
      <c r="BT121" s="125"/>
      <c r="BU121" s="126"/>
      <c r="BV121" s="124"/>
      <c r="BW121" s="125"/>
      <c r="BX121" s="126"/>
      <c r="BY121" s="174">
        <f t="shared" si="9"/>
        <v>0</v>
      </c>
      <c r="BZ121" s="174" t="e">
        <f>SUM(#REF!,F121,O121,X121,AG121,AP121,AY121,BH121,BQ121)</f>
        <v>#REF!</v>
      </c>
      <c r="CA121" s="174" t="e">
        <f>SUM(#REF!,G121,P121,Y121,AH121,AQ121,AZ121,BI121,BR121)</f>
        <v>#REF!</v>
      </c>
      <c r="CB121" s="174">
        <f t="shared" si="6"/>
        <v>0</v>
      </c>
      <c r="CC121" s="174" t="e">
        <f>SUM(#REF!,I121,R121,AA121,AJ121,AS121,BB121,BK121,BT121)</f>
        <v>#REF!</v>
      </c>
      <c r="CD121" s="174" t="e">
        <f>SUM(#REF!,J121,S121,AB121,AK121,AT121,BC121,BL121,BU121)</f>
        <v>#REF!</v>
      </c>
      <c r="CE121" s="174">
        <f t="shared" si="7"/>
        <v>0</v>
      </c>
      <c r="CF121" s="174">
        <f t="shared" si="10"/>
        <v>0</v>
      </c>
      <c r="CG121" s="174">
        <f t="shared" si="10"/>
        <v>0</v>
      </c>
    </row>
    <row r="122" spans="3:85" ht="16.2" thickBot="1" x14ac:dyDescent="0.35">
      <c r="C122" s="16" t="str">
        <f t="shared" si="8"/>
        <v>Technical Architect</v>
      </c>
      <c r="D122" s="17" t="s">
        <v>116</v>
      </c>
      <c r="E122" s="150"/>
      <c r="F122" s="151"/>
      <c r="G122" s="152"/>
      <c r="H122" s="150"/>
      <c r="I122" s="151"/>
      <c r="J122" s="152"/>
      <c r="K122" s="150"/>
      <c r="L122" s="151"/>
      <c r="M122" s="152"/>
      <c r="N122" s="150"/>
      <c r="O122" s="151"/>
      <c r="P122" s="152"/>
      <c r="Q122" s="150"/>
      <c r="R122" s="151"/>
      <c r="S122" s="152"/>
      <c r="T122" s="150"/>
      <c r="U122" s="151"/>
      <c r="V122" s="152"/>
      <c r="W122" s="150"/>
      <c r="X122" s="151"/>
      <c r="Y122" s="152"/>
      <c r="Z122" s="150"/>
      <c r="AA122" s="151"/>
      <c r="AB122" s="152"/>
      <c r="AC122" s="150"/>
      <c r="AD122" s="151"/>
      <c r="AE122" s="152"/>
      <c r="AF122" s="150"/>
      <c r="AG122" s="151"/>
      <c r="AH122" s="152"/>
      <c r="AI122" s="150"/>
      <c r="AJ122" s="151"/>
      <c r="AK122" s="152"/>
      <c r="AL122" s="150"/>
      <c r="AM122" s="151"/>
      <c r="AN122" s="152"/>
      <c r="AO122" s="150"/>
      <c r="AP122" s="151"/>
      <c r="AQ122" s="152"/>
      <c r="AR122" s="150"/>
      <c r="AS122" s="151"/>
      <c r="AT122" s="152"/>
      <c r="AU122" s="150"/>
      <c r="AV122" s="151"/>
      <c r="AW122" s="152"/>
      <c r="AX122" s="150"/>
      <c r="AY122" s="151"/>
      <c r="AZ122" s="152"/>
      <c r="BA122" s="150"/>
      <c r="BB122" s="151"/>
      <c r="BC122" s="152"/>
      <c r="BD122" s="150"/>
      <c r="BE122" s="151"/>
      <c r="BF122" s="152"/>
      <c r="BG122" s="150"/>
      <c r="BH122" s="151"/>
      <c r="BI122" s="152"/>
      <c r="BJ122" s="150"/>
      <c r="BK122" s="151"/>
      <c r="BL122" s="152"/>
      <c r="BM122" s="150"/>
      <c r="BN122" s="151"/>
      <c r="BO122" s="152"/>
      <c r="BP122" s="150"/>
      <c r="BQ122" s="151"/>
      <c r="BR122" s="152"/>
      <c r="BS122" s="150"/>
      <c r="BT122" s="151"/>
      <c r="BU122" s="152"/>
      <c r="BV122" s="150"/>
      <c r="BW122" s="151"/>
      <c r="BX122" s="152"/>
      <c r="BY122" s="175">
        <f t="shared" si="9"/>
        <v>0</v>
      </c>
      <c r="BZ122" s="175" t="e">
        <f>SUM(#REF!,F122,O122,X122,AG122,AP122,AY122,BH122,BQ122)</f>
        <v>#REF!</v>
      </c>
      <c r="CA122" s="175" t="e">
        <f>SUM(#REF!,G122,P122,Y122,AH122,AQ122,AZ122,BI122,BR122)</f>
        <v>#REF!</v>
      </c>
      <c r="CB122" s="175">
        <f t="shared" si="6"/>
        <v>0</v>
      </c>
      <c r="CC122" s="175" t="e">
        <f>SUM(#REF!,I122,R122,AA122,AJ122,AS122,BB122,BK122,BT122)</f>
        <v>#REF!</v>
      </c>
      <c r="CD122" s="175" t="e">
        <f>SUM(#REF!,J122,S122,AB122,AK122,AT122,BC122,BL122,BU122)</f>
        <v>#REF!</v>
      </c>
      <c r="CE122" s="175">
        <f t="shared" si="7"/>
        <v>0</v>
      </c>
      <c r="CF122" s="175">
        <f t="shared" si="10"/>
        <v>0</v>
      </c>
      <c r="CG122" s="175">
        <f t="shared" si="10"/>
        <v>0</v>
      </c>
    </row>
    <row r="123" spans="3:85" x14ac:dyDescent="0.3">
      <c r="C123" s="14" t="str">
        <f>'Short Term Rates'!C27</f>
        <v>Technical Writer</v>
      </c>
      <c r="D123" s="15" t="s">
        <v>174</v>
      </c>
      <c r="E123" s="124"/>
      <c r="F123" s="125"/>
      <c r="G123" s="126"/>
      <c r="H123" s="124"/>
      <c r="I123" s="125"/>
      <c r="J123" s="126"/>
      <c r="K123" s="124"/>
      <c r="L123" s="125"/>
      <c r="M123" s="126"/>
      <c r="N123" s="124"/>
      <c r="O123" s="125"/>
      <c r="P123" s="126"/>
      <c r="Q123" s="124"/>
      <c r="R123" s="125"/>
      <c r="S123" s="126"/>
      <c r="T123" s="124"/>
      <c r="U123" s="125"/>
      <c r="V123" s="126"/>
      <c r="W123" s="124"/>
      <c r="X123" s="125"/>
      <c r="Y123" s="126"/>
      <c r="Z123" s="124"/>
      <c r="AA123" s="125"/>
      <c r="AB123" s="126"/>
      <c r="AC123" s="124"/>
      <c r="AD123" s="125"/>
      <c r="AE123" s="126"/>
      <c r="AF123" s="124"/>
      <c r="AG123" s="125"/>
      <c r="AH123" s="126"/>
      <c r="AI123" s="124"/>
      <c r="AJ123" s="125"/>
      <c r="AK123" s="126"/>
      <c r="AL123" s="124"/>
      <c r="AM123" s="125"/>
      <c r="AN123" s="126"/>
      <c r="AO123" s="124"/>
      <c r="AP123" s="125"/>
      <c r="AQ123" s="126"/>
      <c r="AR123" s="124"/>
      <c r="AS123" s="125"/>
      <c r="AT123" s="126"/>
      <c r="AU123" s="124"/>
      <c r="AV123" s="125"/>
      <c r="AW123" s="126"/>
      <c r="AX123" s="124"/>
      <c r="AY123" s="125"/>
      <c r="AZ123" s="126"/>
      <c r="BA123" s="124"/>
      <c r="BB123" s="125"/>
      <c r="BC123" s="126"/>
      <c r="BD123" s="124"/>
      <c r="BE123" s="125"/>
      <c r="BF123" s="126"/>
      <c r="BG123" s="124"/>
      <c r="BH123" s="125"/>
      <c r="BI123" s="126"/>
      <c r="BJ123" s="124"/>
      <c r="BK123" s="125"/>
      <c r="BL123" s="126"/>
      <c r="BM123" s="124"/>
      <c r="BN123" s="125"/>
      <c r="BO123" s="126"/>
      <c r="BP123" s="124"/>
      <c r="BQ123" s="125"/>
      <c r="BR123" s="126"/>
      <c r="BS123" s="124"/>
      <c r="BT123" s="125"/>
      <c r="BU123" s="126"/>
      <c r="BV123" s="124"/>
      <c r="BW123" s="125"/>
      <c r="BX123" s="126"/>
      <c r="BY123" s="176">
        <f t="shared" si="9"/>
        <v>0</v>
      </c>
      <c r="BZ123" s="176" t="e">
        <f>SUM(#REF!,F123,O123,X123,AG123,AP123,AY123,BH123,BQ123)</f>
        <v>#REF!</v>
      </c>
      <c r="CA123" s="176" t="e">
        <f>SUM(#REF!,G123,P123,Y123,AH123,AQ123,AZ123,BI123,BR123)</f>
        <v>#REF!</v>
      </c>
      <c r="CB123" s="176">
        <f t="shared" si="6"/>
        <v>0</v>
      </c>
      <c r="CC123" s="176" t="e">
        <f>SUM(#REF!,I123,R123,AA123,AJ123,AS123,BB123,BK123,BT123)</f>
        <v>#REF!</v>
      </c>
      <c r="CD123" s="176" t="e">
        <f>SUM(#REF!,J123,S123,AB123,AK123,AT123,BC123,BL123,BU123)</f>
        <v>#REF!</v>
      </c>
      <c r="CE123" s="176">
        <f t="shared" si="7"/>
        <v>0</v>
      </c>
      <c r="CF123" s="176">
        <f t="shared" si="10"/>
        <v>0</v>
      </c>
      <c r="CG123" s="176">
        <f t="shared" si="10"/>
        <v>0</v>
      </c>
    </row>
    <row r="124" spans="3:85" x14ac:dyDescent="0.3">
      <c r="C124" s="13" t="str">
        <f>C123</f>
        <v>Technical Writer</v>
      </c>
      <c r="D124" s="11" t="s">
        <v>175</v>
      </c>
      <c r="E124" s="124"/>
      <c r="F124" s="125"/>
      <c r="G124" s="126"/>
      <c r="H124" s="124"/>
      <c r="I124" s="125"/>
      <c r="J124" s="126"/>
      <c r="K124" s="124"/>
      <c r="L124" s="125"/>
      <c r="M124" s="126"/>
      <c r="N124" s="124"/>
      <c r="O124" s="125"/>
      <c r="P124" s="126"/>
      <c r="Q124" s="124"/>
      <c r="R124" s="125"/>
      <c r="S124" s="126"/>
      <c r="T124" s="124"/>
      <c r="U124" s="125"/>
      <c r="V124" s="126"/>
      <c r="W124" s="124"/>
      <c r="X124" s="125"/>
      <c r="Y124" s="126"/>
      <c r="Z124" s="124"/>
      <c r="AA124" s="125"/>
      <c r="AB124" s="126"/>
      <c r="AC124" s="124"/>
      <c r="AD124" s="125"/>
      <c r="AE124" s="126"/>
      <c r="AF124" s="124"/>
      <c r="AG124" s="125"/>
      <c r="AH124" s="126"/>
      <c r="AI124" s="124"/>
      <c r="AJ124" s="125"/>
      <c r="AK124" s="126"/>
      <c r="AL124" s="124"/>
      <c r="AM124" s="125"/>
      <c r="AN124" s="126"/>
      <c r="AO124" s="124"/>
      <c r="AP124" s="125"/>
      <c r="AQ124" s="126"/>
      <c r="AR124" s="124"/>
      <c r="AS124" s="125"/>
      <c r="AT124" s="126"/>
      <c r="AU124" s="124"/>
      <c r="AV124" s="125"/>
      <c r="AW124" s="126"/>
      <c r="AX124" s="124"/>
      <c r="AY124" s="125"/>
      <c r="AZ124" s="126"/>
      <c r="BA124" s="124"/>
      <c r="BB124" s="125"/>
      <c r="BC124" s="126"/>
      <c r="BD124" s="124"/>
      <c r="BE124" s="125"/>
      <c r="BF124" s="126"/>
      <c r="BG124" s="124"/>
      <c r="BH124" s="125"/>
      <c r="BI124" s="126"/>
      <c r="BJ124" s="124"/>
      <c r="BK124" s="125"/>
      <c r="BL124" s="126"/>
      <c r="BM124" s="124"/>
      <c r="BN124" s="125"/>
      <c r="BO124" s="126"/>
      <c r="BP124" s="124"/>
      <c r="BQ124" s="125"/>
      <c r="BR124" s="126"/>
      <c r="BS124" s="124"/>
      <c r="BT124" s="125"/>
      <c r="BU124" s="126"/>
      <c r="BV124" s="124"/>
      <c r="BW124" s="125"/>
      <c r="BX124" s="126"/>
      <c r="BY124" s="174">
        <f t="shared" si="9"/>
        <v>0</v>
      </c>
      <c r="BZ124" s="174" t="e">
        <f>SUM(#REF!,F124,O124,X124,AG124,AP124,AY124,BH124,BQ124)</f>
        <v>#REF!</v>
      </c>
      <c r="CA124" s="174" t="e">
        <f>SUM(#REF!,G124,P124,Y124,AH124,AQ124,AZ124,BI124,BR124)</f>
        <v>#REF!</v>
      </c>
      <c r="CB124" s="174">
        <f t="shared" si="6"/>
        <v>0</v>
      </c>
      <c r="CC124" s="174" t="e">
        <f>SUM(#REF!,I124,R124,AA124,AJ124,AS124,BB124,BK124,BT124)</f>
        <v>#REF!</v>
      </c>
      <c r="CD124" s="174" t="e">
        <f>SUM(#REF!,J124,S124,AB124,AK124,AT124,BC124,BL124,BU124)</f>
        <v>#REF!</v>
      </c>
      <c r="CE124" s="174">
        <f t="shared" si="7"/>
        <v>0</v>
      </c>
      <c r="CF124" s="174">
        <f t="shared" si="10"/>
        <v>0</v>
      </c>
      <c r="CG124" s="174">
        <f t="shared" si="10"/>
        <v>0</v>
      </c>
    </row>
    <row r="125" spans="3:85" x14ac:dyDescent="0.3">
      <c r="C125" s="13" t="str">
        <f t="shared" ref="C125:C143" si="11">C124</f>
        <v>Technical Writer</v>
      </c>
      <c r="D125" s="11" t="s">
        <v>176</v>
      </c>
      <c r="E125" s="124"/>
      <c r="F125" s="125"/>
      <c r="G125" s="126"/>
      <c r="H125" s="124"/>
      <c r="I125" s="125"/>
      <c r="J125" s="126"/>
      <c r="K125" s="124"/>
      <c r="L125" s="125"/>
      <c r="M125" s="126"/>
      <c r="N125" s="124"/>
      <c r="O125" s="125"/>
      <c r="P125" s="126"/>
      <c r="Q125" s="124"/>
      <c r="R125" s="125"/>
      <c r="S125" s="126"/>
      <c r="T125" s="124"/>
      <c r="U125" s="125"/>
      <c r="V125" s="126"/>
      <c r="W125" s="124"/>
      <c r="X125" s="125"/>
      <c r="Y125" s="126"/>
      <c r="Z125" s="124"/>
      <c r="AA125" s="125"/>
      <c r="AB125" s="126"/>
      <c r="AC125" s="124"/>
      <c r="AD125" s="125"/>
      <c r="AE125" s="126"/>
      <c r="AF125" s="124"/>
      <c r="AG125" s="125"/>
      <c r="AH125" s="126"/>
      <c r="AI125" s="124"/>
      <c r="AJ125" s="125"/>
      <c r="AK125" s="126"/>
      <c r="AL125" s="124"/>
      <c r="AM125" s="125"/>
      <c r="AN125" s="126"/>
      <c r="AO125" s="124"/>
      <c r="AP125" s="125"/>
      <c r="AQ125" s="126"/>
      <c r="AR125" s="124"/>
      <c r="AS125" s="125"/>
      <c r="AT125" s="126"/>
      <c r="AU125" s="124"/>
      <c r="AV125" s="125"/>
      <c r="AW125" s="126"/>
      <c r="AX125" s="124"/>
      <c r="AY125" s="125"/>
      <c r="AZ125" s="126"/>
      <c r="BA125" s="124"/>
      <c r="BB125" s="125"/>
      <c r="BC125" s="126"/>
      <c r="BD125" s="124"/>
      <c r="BE125" s="125"/>
      <c r="BF125" s="126"/>
      <c r="BG125" s="124"/>
      <c r="BH125" s="125"/>
      <c r="BI125" s="126"/>
      <c r="BJ125" s="124"/>
      <c r="BK125" s="125"/>
      <c r="BL125" s="126"/>
      <c r="BM125" s="124"/>
      <c r="BN125" s="125"/>
      <c r="BO125" s="126"/>
      <c r="BP125" s="124"/>
      <c r="BQ125" s="125"/>
      <c r="BR125" s="126"/>
      <c r="BS125" s="124"/>
      <c r="BT125" s="125"/>
      <c r="BU125" s="126"/>
      <c r="BV125" s="124"/>
      <c r="BW125" s="125"/>
      <c r="BX125" s="126"/>
      <c r="BY125" s="174">
        <f t="shared" si="9"/>
        <v>0</v>
      </c>
      <c r="BZ125" s="174" t="e">
        <f>SUM(#REF!,F125,O125,X125,AG125,AP125,AY125,BH125,BQ125)</f>
        <v>#REF!</v>
      </c>
      <c r="CA125" s="174" t="e">
        <f>SUM(#REF!,G125,P125,Y125,AH125,AQ125,AZ125,BI125,BR125)</f>
        <v>#REF!</v>
      </c>
      <c r="CB125" s="174">
        <f t="shared" si="6"/>
        <v>0</v>
      </c>
      <c r="CC125" s="174" t="e">
        <f>SUM(#REF!,I125,R125,AA125,AJ125,AS125,BB125,BK125,BT125)</f>
        <v>#REF!</v>
      </c>
      <c r="CD125" s="174" t="e">
        <f>SUM(#REF!,J125,S125,AB125,AK125,AT125,BC125,BL125,BU125)</f>
        <v>#REF!</v>
      </c>
      <c r="CE125" s="174">
        <f t="shared" si="7"/>
        <v>0</v>
      </c>
      <c r="CF125" s="174">
        <f t="shared" si="10"/>
        <v>0</v>
      </c>
      <c r="CG125" s="174">
        <f t="shared" si="10"/>
        <v>0</v>
      </c>
    </row>
    <row r="126" spans="3:85" x14ac:dyDescent="0.3">
      <c r="C126" s="13" t="str">
        <f t="shared" si="11"/>
        <v>Technical Writer</v>
      </c>
      <c r="D126" s="11" t="s">
        <v>115</v>
      </c>
      <c r="E126" s="124"/>
      <c r="F126" s="125"/>
      <c r="G126" s="126"/>
      <c r="H126" s="124"/>
      <c r="I126" s="125"/>
      <c r="J126" s="126"/>
      <c r="K126" s="124"/>
      <c r="L126" s="125"/>
      <c r="M126" s="126"/>
      <c r="N126" s="124"/>
      <c r="O126" s="125"/>
      <c r="P126" s="126"/>
      <c r="Q126" s="124"/>
      <c r="R126" s="125"/>
      <c r="S126" s="126"/>
      <c r="T126" s="124"/>
      <c r="U126" s="125"/>
      <c r="V126" s="126"/>
      <c r="W126" s="124"/>
      <c r="X126" s="125"/>
      <c r="Y126" s="126"/>
      <c r="Z126" s="124"/>
      <c r="AA126" s="125"/>
      <c r="AB126" s="126"/>
      <c r="AC126" s="124"/>
      <c r="AD126" s="125"/>
      <c r="AE126" s="126"/>
      <c r="AF126" s="124"/>
      <c r="AG126" s="125"/>
      <c r="AH126" s="126"/>
      <c r="AI126" s="124"/>
      <c r="AJ126" s="125"/>
      <c r="AK126" s="126"/>
      <c r="AL126" s="124"/>
      <c r="AM126" s="125"/>
      <c r="AN126" s="126"/>
      <c r="AO126" s="124"/>
      <c r="AP126" s="125"/>
      <c r="AQ126" s="126"/>
      <c r="AR126" s="124"/>
      <c r="AS126" s="125"/>
      <c r="AT126" s="126"/>
      <c r="AU126" s="124"/>
      <c r="AV126" s="125"/>
      <c r="AW126" s="126"/>
      <c r="AX126" s="124"/>
      <c r="AY126" s="125"/>
      <c r="AZ126" s="126"/>
      <c r="BA126" s="124"/>
      <c r="BB126" s="125"/>
      <c r="BC126" s="126"/>
      <c r="BD126" s="124"/>
      <c r="BE126" s="125"/>
      <c r="BF126" s="126"/>
      <c r="BG126" s="124"/>
      <c r="BH126" s="125"/>
      <c r="BI126" s="126"/>
      <c r="BJ126" s="124"/>
      <c r="BK126" s="125"/>
      <c r="BL126" s="126"/>
      <c r="BM126" s="124"/>
      <c r="BN126" s="125"/>
      <c r="BO126" s="126"/>
      <c r="BP126" s="124"/>
      <c r="BQ126" s="125"/>
      <c r="BR126" s="126"/>
      <c r="BS126" s="124"/>
      <c r="BT126" s="125"/>
      <c r="BU126" s="126"/>
      <c r="BV126" s="124"/>
      <c r="BW126" s="125"/>
      <c r="BX126" s="126"/>
      <c r="BY126" s="174">
        <f t="shared" si="9"/>
        <v>0</v>
      </c>
      <c r="BZ126" s="174" t="e">
        <f>SUM(#REF!,F126,O126,X126,AG126,AP126,AY126,BH126,BQ126)</f>
        <v>#REF!</v>
      </c>
      <c r="CA126" s="174" t="e">
        <f>SUM(#REF!,G126,P126,Y126,AH126,AQ126,AZ126,BI126,BR126)</f>
        <v>#REF!</v>
      </c>
      <c r="CB126" s="174">
        <f t="shared" si="6"/>
        <v>0</v>
      </c>
      <c r="CC126" s="174" t="e">
        <f>SUM(#REF!,I126,R126,AA126,AJ126,AS126,BB126,BK126,BT126)</f>
        <v>#REF!</v>
      </c>
      <c r="CD126" s="174" t="e">
        <f>SUM(#REF!,J126,S126,AB126,AK126,AT126,BC126,BL126,BU126)</f>
        <v>#REF!</v>
      </c>
      <c r="CE126" s="174">
        <f t="shared" si="7"/>
        <v>0</v>
      </c>
      <c r="CF126" s="174">
        <f t="shared" si="10"/>
        <v>0</v>
      </c>
      <c r="CG126" s="174">
        <f t="shared" si="10"/>
        <v>0</v>
      </c>
    </row>
    <row r="127" spans="3:85" x14ac:dyDescent="0.3">
      <c r="C127" s="13" t="str">
        <f t="shared" si="11"/>
        <v>Technical Writer</v>
      </c>
      <c r="D127" s="11" t="s">
        <v>117</v>
      </c>
      <c r="E127" s="124"/>
      <c r="F127" s="125"/>
      <c r="G127" s="126"/>
      <c r="H127" s="124"/>
      <c r="I127" s="125"/>
      <c r="J127" s="126"/>
      <c r="K127" s="124"/>
      <c r="L127" s="125"/>
      <c r="M127" s="126"/>
      <c r="N127" s="124"/>
      <c r="O127" s="125"/>
      <c r="P127" s="126"/>
      <c r="Q127" s="124"/>
      <c r="R127" s="125"/>
      <c r="S127" s="126"/>
      <c r="T127" s="124"/>
      <c r="U127" s="125"/>
      <c r="V127" s="126"/>
      <c r="W127" s="124"/>
      <c r="X127" s="125"/>
      <c r="Y127" s="126"/>
      <c r="Z127" s="124"/>
      <c r="AA127" s="125"/>
      <c r="AB127" s="126"/>
      <c r="AC127" s="124"/>
      <c r="AD127" s="125"/>
      <c r="AE127" s="126"/>
      <c r="AF127" s="124"/>
      <c r="AG127" s="125"/>
      <c r="AH127" s="126"/>
      <c r="AI127" s="124"/>
      <c r="AJ127" s="125"/>
      <c r="AK127" s="126"/>
      <c r="AL127" s="124"/>
      <c r="AM127" s="125"/>
      <c r="AN127" s="126"/>
      <c r="AO127" s="124"/>
      <c r="AP127" s="125"/>
      <c r="AQ127" s="126"/>
      <c r="AR127" s="124"/>
      <c r="AS127" s="125"/>
      <c r="AT127" s="126"/>
      <c r="AU127" s="124"/>
      <c r="AV127" s="125"/>
      <c r="AW127" s="126"/>
      <c r="AX127" s="124"/>
      <c r="AY127" s="125"/>
      <c r="AZ127" s="126"/>
      <c r="BA127" s="124"/>
      <c r="BB127" s="125"/>
      <c r="BC127" s="126"/>
      <c r="BD127" s="124"/>
      <c r="BE127" s="125"/>
      <c r="BF127" s="126"/>
      <c r="BG127" s="124"/>
      <c r="BH127" s="125"/>
      <c r="BI127" s="126"/>
      <c r="BJ127" s="124"/>
      <c r="BK127" s="125"/>
      <c r="BL127" s="126"/>
      <c r="BM127" s="124"/>
      <c r="BN127" s="125"/>
      <c r="BO127" s="126"/>
      <c r="BP127" s="124"/>
      <c r="BQ127" s="125"/>
      <c r="BR127" s="126"/>
      <c r="BS127" s="124"/>
      <c r="BT127" s="125"/>
      <c r="BU127" s="126"/>
      <c r="BV127" s="124"/>
      <c r="BW127" s="125"/>
      <c r="BX127" s="126"/>
      <c r="BY127" s="174">
        <f t="shared" si="9"/>
        <v>0</v>
      </c>
      <c r="BZ127" s="174" t="e">
        <f>SUM(#REF!,F127,O127,X127,AG127,AP127,AY127,BH127,BQ127)</f>
        <v>#REF!</v>
      </c>
      <c r="CA127" s="174" t="e">
        <f>SUM(#REF!,G127,P127,Y127,AH127,AQ127,AZ127,BI127,BR127)</f>
        <v>#REF!</v>
      </c>
      <c r="CB127" s="174">
        <f t="shared" si="6"/>
        <v>0</v>
      </c>
      <c r="CC127" s="174" t="e">
        <f>SUM(#REF!,I127,R127,AA127,AJ127,AS127,BB127,BK127,BT127)</f>
        <v>#REF!</v>
      </c>
      <c r="CD127" s="174" t="e">
        <f>SUM(#REF!,J127,S127,AB127,AK127,AT127,BC127,BL127,BU127)</f>
        <v>#REF!</v>
      </c>
      <c r="CE127" s="174">
        <f t="shared" si="7"/>
        <v>0</v>
      </c>
      <c r="CF127" s="174">
        <f t="shared" si="10"/>
        <v>0</v>
      </c>
      <c r="CG127" s="174">
        <f t="shared" si="10"/>
        <v>0</v>
      </c>
    </row>
    <row r="128" spans="3:85" x14ac:dyDescent="0.3">
      <c r="C128" s="13" t="str">
        <f t="shared" si="11"/>
        <v>Technical Writer</v>
      </c>
      <c r="D128" s="11" t="s">
        <v>177</v>
      </c>
      <c r="E128" s="124"/>
      <c r="F128" s="125"/>
      <c r="G128" s="126"/>
      <c r="H128" s="124"/>
      <c r="I128" s="125"/>
      <c r="J128" s="126"/>
      <c r="K128" s="124"/>
      <c r="L128" s="125"/>
      <c r="M128" s="126"/>
      <c r="N128" s="124"/>
      <c r="O128" s="125"/>
      <c r="P128" s="126"/>
      <c r="Q128" s="124"/>
      <c r="R128" s="125"/>
      <c r="S128" s="126"/>
      <c r="T128" s="124"/>
      <c r="U128" s="125"/>
      <c r="V128" s="126"/>
      <c r="W128" s="124"/>
      <c r="X128" s="125"/>
      <c r="Y128" s="126"/>
      <c r="Z128" s="124"/>
      <c r="AA128" s="125"/>
      <c r="AB128" s="126"/>
      <c r="AC128" s="124"/>
      <c r="AD128" s="125"/>
      <c r="AE128" s="126"/>
      <c r="AF128" s="124"/>
      <c r="AG128" s="125"/>
      <c r="AH128" s="126"/>
      <c r="AI128" s="124"/>
      <c r="AJ128" s="125"/>
      <c r="AK128" s="126"/>
      <c r="AL128" s="124"/>
      <c r="AM128" s="125"/>
      <c r="AN128" s="126"/>
      <c r="AO128" s="124"/>
      <c r="AP128" s="125"/>
      <c r="AQ128" s="126"/>
      <c r="AR128" s="124"/>
      <c r="AS128" s="125"/>
      <c r="AT128" s="126"/>
      <c r="AU128" s="124"/>
      <c r="AV128" s="125"/>
      <c r="AW128" s="126"/>
      <c r="AX128" s="124"/>
      <c r="AY128" s="125"/>
      <c r="AZ128" s="126"/>
      <c r="BA128" s="124"/>
      <c r="BB128" s="125"/>
      <c r="BC128" s="126"/>
      <c r="BD128" s="124"/>
      <c r="BE128" s="125"/>
      <c r="BF128" s="126"/>
      <c r="BG128" s="124"/>
      <c r="BH128" s="125"/>
      <c r="BI128" s="126"/>
      <c r="BJ128" s="124"/>
      <c r="BK128" s="125"/>
      <c r="BL128" s="126"/>
      <c r="BM128" s="124"/>
      <c r="BN128" s="125"/>
      <c r="BO128" s="126"/>
      <c r="BP128" s="124"/>
      <c r="BQ128" s="125"/>
      <c r="BR128" s="126"/>
      <c r="BS128" s="124"/>
      <c r="BT128" s="125"/>
      <c r="BU128" s="126"/>
      <c r="BV128" s="124"/>
      <c r="BW128" s="125"/>
      <c r="BX128" s="126"/>
      <c r="BY128" s="174">
        <f t="shared" si="9"/>
        <v>0</v>
      </c>
      <c r="BZ128" s="174" t="e">
        <f>SUM(#REF!,F128,O128,X128,AG128,AP128,AY128,BH128,BQ128)</f>
        <v>#REF!</v>
      </c>
      <c r="CA128" s="174" t="e">
        <f>SUM(#REF!,G128,P128,Y128,AH128,AQ128,AZ128,BI128,BR128)</f>
        <v>#REF!</v>
      </c>
      <c r="CB128" s="174">
        <f t="shared" si="6"/>
        <v>0</v>
      </c>
      <c r="CC128" s="174" t="e">
        <f>SUM(#REF!,I128,R128,AA128,AJ128,AS128,BB128,BK128,BT128)</f>
        <v>#REF!</v>
      </c>
      <c r="CD128" s="174" t="e">
        <f>SUM(#REF!,J128,S128,AB128,AK128,AT128,BC128,BL128,BU128)</f>
        <v>#REF!</v>
      </c>
      <c r="CE128" s="174">
        <f t="shared" si="7"/>
        <v>0</v>
      </c>
      <c r="CF128" s="174">
        <f t="shared" si="10"/>
        <v>0</v>
      </c>
      <c r="CG128" s="174">
        <f t="shared" si="10"/>
        <v>0</v>
      </c>
    </row>
    <row r="129" spans="3:85" ht="16.2" thickBot="1" x14ac:dyDescent="0.35">
      <c r="C129" s="16" t="str">
        <f t="shared" si="11"/>
        <v>Technical Writer</v>
      </c>
      <c r="D129" s="17" t="s">
        <v>116</v>
      </c>
      <c r="E129" s="150"/>
      <c r="F129" s="151"/>
      <c r="G129" s="152"/>
      <c r="H129" s="150"/>
      <c r="I129" s="151"/>
      <c r="J129" s="152"/>
      <c r="K129" s="150"/>
      <c r="L129" s="151"/>
      <c r="M129" s="152"/>
      <c r="N129" s="150"/>
      <c r="O129" s="151"/>
      <c r="P129" s="152"/>
      <c r="Q129" s="150"/>
      <c r="R129" s="151"/>
      <c r="S129" s="152"/>
      <c r="T129" s="150"/>
      <c r="U129" s="151"/>
      <c r="V129" s="152"/>
      <c r="W129" s="150"/>
      <c r="X129" s="151"/>
      <c r="Y129" s="152"/>
      <c r="Z129" s="150"/>
      <c r="AA129" s="151"/>
      <c r="AB129" s="152"/>
      <c r="AC129" s="150"/>
      <c r="AD129" s="151"/>
      <c r="AE129" s="152"/>
      <c r="AF129" s="150"/>
      <c r="AG129" s="151"/>
      <c r="AH129" s="152"/>
      <c r="AI129" s="150"/>
      <c r="AJ129" s="151"/>
      <c r="AK129" s="152"/>
      <c r="AL129" s="150"/>
      <c r="AM129" s="151"/>
      <c r="AN129" s="152"/>
      <c r="AO129" s="150"/>
      <c r="AP129" s="151"/>
      <c r="AQ129" s="152"/>
      <c r="AR129" s="150"/>
      <c r="AS129" s="151"/>
      <c r="AT129" s="152"/>
      <c r="AU129" s="150"/>
      <c r="AV129" s="151"/>
      <c r="AW129" s="152"/>
      <c r="AX129" s="150"/>
      <c r="AY129" s="151"/>
      <c r="AZ129" s="152"/>
      <c r="BA129" s="150"/>
      <c r="BB129" s="151"/>
      <c r="BC129" s="152"/>
      <c r="BD129" s="150"/>
      <c r="BE129" s="151"/>
      <c r="BF129" s="152"/>
      <c r="BG129" s="150"/>
      <c r="BH129" s="151"/>
      <c r="BI129" s="152"/>
      <c r="BJ129" s="150"/>
      <c r="BK129" s="151"/>
      <c r="BL129" s="152"/>
      <c r="BM129" s="150"/>
      <c r="BN129" s="151"/>
      <c r="BO129" s="152"/>
      <c r="BP129" s="150"/>
      <c r="BQ129" s="151"/>
      <c r="BR129" s="152"/>
      <c r="BS129" s="150"/>
      <c r="BT129" s="151"/>
      <c r="BU129" s="152"/>
      <c r="BV129" s="150"/>
      <c r="BW129" s="151"/>
      <c r="BX129" s="152"/>
      <c r="BY129" s="175">
        <f t="shared" si="9"/>
        <v>0</v>
      </c>
      <c r="BZ129" s="175" t="e">
        <f>SUM(#REF!,F129,O129,X129,AG129,AP129,AY129,BH129,BQ129)</f>
        <v>#REF!</v>
      </c>
      <c r="CA129" s="175" t="e">
        <f>SUM(#REF!,G129,P129,Y129,AH129,AQ129,AZ129,BI129,BR129)</f>
        <v>#REF!</v>
      </c>
      <c r="CB129" s="175">
        <f t="shared" si="6"/>
        <v>0</v>
      </c>
      <c r="CC129" s="175" t="e">
        <f>SUM(#REF!,I129,R129,AA129,AJ129,AS129,BB129,BK129,BT129)</f>
        <v>#REF!</v>
      </c>
      <c r="CD129" s="175" t="e">
        <f>SUM(#REF!,J129,S129,AB129,AK129,AT129,BC129,BL129,BU129)</f>
        <v>#REF!</v>
      </c>
      <c r="CE129" s="175">
        <f t="shared" si="7"/>
        <v>0</v>
      </c>
      <c r="CF129" s="175">
        <f t="shared" si="10"/>
        <v>0</v>
      </c>
      <c r="CG129" s="175">
        <f t="shared" si="10"/>
        <v>0</v>
      </c>
    </row>
    <row r="130" spans="3:85" x14ac:dyDescent="0.3">
      <c r="C130" s="14" t="str">
        <f>'Short Term Rates'!C28</f>
        <v>Training Consultant</v>
      </c>
      <c r="D130" s="15" t="s">
        <v>174</v>
      </c>
      <c r="E130" s="124"/>
      <c r="F130" s="125"/>
      <c r="G130" s="126"/>
      <c r="H130" s="124"/>
      <c r="I130" s="125"/>
      <c r="J130" s="126"/>
      <c r="K130" s="124"/>
      <c r="L130" s="125"/>
      <c r="M130" s="126"/>
      <c r="N130" s="124"/>
      <c r="O130" s="125"/>
      <c r="P130" s="126"/>
      <c r="Q130" s="124"/>
      <c r="R130" s="125"/>
      <c r="S130" s="126"/>
      <c r="T130" s="124"/>
      <c r="U130" s="125"/>
      <c r="V130" s="126"/>
      <c r="W130" s="124"/>
      <c r="X130" s="125"/>
      <c r="Y130" s="126"/>
      <c r="Z130" s="124"/>
      <c r="AA130" s="125"/>
      <c r="AB130" s="126"/>
      <c r="AC130" s="124"/>
      <c r="AD130" s="125"/>
      <c r="AE130" s="126"/>
      <c r="AF130" s="124"/>
      <c r="AG130" s="125"/>
      <c r="AH130" s="126"/>
      <c r="AI130" s="124"/>
      <c r="AJ130" s="125"/>
      <c r="AK130" s="126"/>
      <c r="AL130" s="124"/>
      <c r="AM130" s="125"/>
      <c r="AN130" s="126"/>
      <c r="AO130" s="124"/>
      <c r="AP130" s="125"/>
      <c r="AQ130" s="126"/>
      <c r="AR130" s="124"/>
      <c r="AS130" s="125"/>
      <c r="AT130" s="126"/>
      <c r="AU130" s="124"/>
      <c r="AV130" s="125"/>
      <c r="AW130" s="126"/>
      <c r="AX130" s="124"/>
      <c r="AY130" s="125"/>
      <c r="AZ130" s="126"/>
      <c r="BA130" s="124"/>
      <c r="BB130" s="125"/>
      <c r="BC130" s="126"/>
      <c r="BD130" s="124"/>
      <c r="BE130" s="125"/>
      <c r="BF130" s="126"/>
      <c r="BG130" s="124"/>
      <c r="BH130" s="125"/>
      <c r="BI130" s="126"/>
      <c r="BJ130" s="124"/>
      <c r="BK130" s="125"/>
      <c r="BL130" s="126"/>
      <c r="BM130" s="124"/>
      <c r="BN130" s="125"/>
      <c r="BO130" s="126"/>
      <c r="BP130" s="124"/>
      <c r="BQ130" s="125"/>
      <c r="BR130" s="126"/>
      <c r="BS130" s="124"/>
      <c r="BT130" s="125"/>
      <c r="BU130" s="126"/>
      <c r="BV130" s="124"/>
      <c r="BW130" s="125"/>
      <c r="BX130" s="126"/>
      <c r="BY130" s="176">
        <f t="shared" si="9"/>
        <v>0</v>
      </c>
      <c r="BZ130" s="176" t="e">
        <f>SUM(#REF!,F130,O130,X130,AG130,AP130,AY130,BH130,BQ130)</f>
        <v>#REF!</v>
      </c>
      <c r="CA130" s="176" t="e">
        <f>SUM(#REF!,G130,P130,Y130,AH130,AQ130,AZ130,BI130,BR130)</f>
        <v>#REF!</v>
      </c>
      <c r="CB130" s="176">
        <f t="shared" si="6"/>
        <v>0</v>
      </c>
      <c r="CC130" s="176" t="e">
        <f>SUM(#REF!,I130,R130,AA130,AJ130,AS130,BB130,BK130,BT130)</f>
        <v>#REF!</v>
      </c>
      <c r="CD130" s="176" t="e">
        <f>SUM(#REF!,J130,S130,AB130,AK130,AT130,BC130,BL130,BU130)</f>
        <v>#REF!</v>
      </c>
      <c r="CE130" s="176">
        <f t="shared" si="7"/>
        <v>0</v>
      </c>
      <c r="CF130" s="176">
        <f t="shared" si="10"/>
        <v>0</v>
      </c>
      <c r="CG130" s="176">
        <f t="shared" si="10"/>
        <v>0</v>
      </c>
    </row>
    <row r="131" spans="3:85" x14ac:dyDescent="0.3">
      <c r="C131" s="13" t="str">
        <f t="shared" si="11"/>
        <v>Training Consultant</v>
      </c>
      <c r="D131" s="11" t="s">
        <v>175</v>
      </c>
      <c r="E131" s="124"/>
      <c r="F131" s="125"/>
      <c r="G131" s="126"/>
      <c r="H131" s="124"/>
      <c r="I131" s="125"/>
      <c r="J131" s="126"/>
      <c r="K131" s="124"/>
      <c r="L131" s="125"/>
      <c r="M131" s="126"/>
      <c r="N131" s="124"/>
      <c r="O131" s="125"/>
      <c r="P131" s="126"/>
      <c r="Q131" s="124"/>
      <c r="R131" s="125"/>
      <c r="S131" s="126"/>
      <c r="T131" s="124"/>
      <c r="U131" s="125"/>
      <c r="V131" s="126"/>
      <c r="W131" s="124"/>
      <c r="X131" s="125"/>
      <c r="Y131" s="126"/>
      <c r="Z131" s="124"/>
      <c r="AA131" s="125"/>
      <c r="AB131" s="126"/>
      <c r="AC131" s="124"/>
      <c r="AD131" s="125"/>
      <c r="AE131" s="126"/>
      <c r="AF131" s="124"/>
      <c r="AG131" s="125"/>
      <c r="AH131" s="126"/>
      <c r="AI131" s="124"/>
      <c r="AJ131" s="125"/>
      <c r="AK131" s="126"/>
      <c r="AL131" s="124"/>
      <c r="AM131" s="125"/>
      <c r="AN131" s="126"/>
      <c r="AO131" s="124"/>
      <c r="AP131" s="125"/>
      <c r="AQ131" s="126"/>
      <c r="AR131" s="124"/>
      <c r="AS131" s="125"/>
      <c r="AT131" s="126"/>
      <c r="AU131" s="124"/>
      <c r="AV131" s="125"/>
      <c r="AW131" s="126"/>
      <c r="AX131" s="124"/>
      <c r="AY131" s="125"/>
      <c r="AZ131" s="126"/>
      <c r="BA131" s="124"/>
      <c r="BB131" s="125"/>
      <c r="BC131" s="126"/>
      <c r="BD131" s="124"/>
      <c r="BE131" s="125"/>
      <c r="BF131" s="126"/>
      <c r="BG131" s="124"/>
      <c r="BH131" s="125"/>
      <c r="BI131" s="126"/>
      <c r="BJ131" s="124"/>
      <c r="BK131" s="125"/>
      <c r="BL131" s="126"/>
      <c r="BM131" s="124"/>
      <c r="BN131" s="125"/>
      <c r="BO131" s="126"/>
      <c r="BP131" s="124"/>
      <c r="BQ131" s="125"/>
      <c r="BR131" s="126"/>
      <c r="BS131" s="124"/>
      <c r="BT131" s="125"/>
      <c r="BU131" s="126"/>
      <c r="BV131" s="124"/>
      <c r="BW131" s="125"/>
      <c r="BX131" s="126"/>
      <c r="BY131" s="174">
        <f t="shared" si="9"/>
        <v>0</v>
      </c>
      <c r="BZ131" s="174" t="e">
        <f>SUM(#REF!,F131,O131,X131,AG131,AP131,AY131,BH131,BQ131)</f>
        <v>#REF!</v>
      </c>
      <c r="CA131" s="174" t="e">
        <f>SUM(#REF!,G131,P131,Y131,AH131,AQ131,AZ131,BI131,BR131)</f>
        <v>#REF!</v>
      </c>
      <c r="CB131" s="174">
        <f t="shared" si="6"/>
        <v>0</v>
      </c>
      <c r="CC131" s="174" t="e">
        <f>SUM(#REF!,I131,R131,AA131,AJ131,AS131,BB131,BK131,BT131)</f>
        <v>#REF!</v>
      </c>
      <c r="CD131" s="174" t="e">
        <f>SUM(#REF!,J131,S131,AB131,AK131,AT131,BC131,BL131,BU131)</f>
        <v>#REF!</v>
      </c>
      <c r="CE131" s="174">
        <f t="shared" si="7"/>
        <v>0</v>
      </c>
      <c r="CF131" s="174">
        <f t="shared" si="10"/>
        <v>0</v>
      </c>
      <c r="CG131" s="174">
        <f t="shared" si="10"/>
        <v>0</v>
      </c>
    </row>
    <row r="132" spans="3:85" x14ac:dyDescent="0.3">
      <c r="C132" s="13" t="str">
        <f t="shared" si="11"/>
        <v>Training Consultant</v>
      </c>
      <c r="D132" s="11" t="s">
        <v>176</v>
      </c>
      <c r="E132" s="124"/>
      <c r="F132" s="125"/>
      <c r="G132" s="126"/>
      <c r="H132" s="124"/>
      <c r="I132" s="125"/>
      <c r="J132" s="126"/>
      <c r="K132" s="124"/>
      <c r="L132" s="125"/>
      <c r="M132" s="126"/>
      <c r="N132" s="124"/>
      <c r="O132" s="125"/>
      <c r="P132" s="126"/>
      <c r="Q132" s="124"/>
      <c r="R132" s="125"/>
      <c r="S132" s="126"/>
      <c r="T132" s="124"/>
      <c r="U132" s="125"/>
      <c r="V132" s="126"/>
      <c r="W132" s="124"/>
      <c r="X132" s="125"/>
      <c r="Y132" s="126"/>
      <c r="Z132" s="124"/>
      <c r="AA132" s="125"/>
      <c r="AB132" s="126"/>
      <c r="AC132" s="124"/>
      <c r="AD132" s="125"/>
      <c r="AE132" s="126"/>
      <c r="AF132" s="124"/>
      <c r="AG132" s="125"/>
      <c r="AH132" s="126"/>
      <c r="AI132" s="124"/>
      <c r="AJ132" s="125"/>
      <c r="AK132" s="126"/>
      <c r="AL132" s="124"/>
      <c r="AM132" s="125"/>
      <c r="AN132" s="126"/>
      <c r="AO132" s="124"/>
      <c r="AP132" s="125"/>
      <c r="AQ132" s="126"/>
      <c r="AR132" s="124"/>
      <c r="AS132" s="125"/>
      <c r="AT132" s="126"/>
      <c r="AU132" s="124"/>
      <c r="AV132" s="125"/>
      <c r="AW132" s="126"/>
      <c r="AX132" s="124"/>
      <c r="AY132" s="125"/>
      <c r="AZ132" s="126"/>
      <c r="BA132" s="124"/>
      <c r="BB132" s="125"/>
      <c r="BC132" s="126"/>
      <c r="BD132" s="124"/>
      <c r="BE132" s="125"/>
      <c r="BF132" s="126"/>
      <c r="BG132" s="124"/>
      <c r="BH132" s="125"/>
      <c r="BI132" s="126"/>
      <c r="BJ132" s="124"/>
      <c r="BK132" s="125"/>
      <c r="BL132" s="126"/>
      <c r="BM132" s="124"/>
      <c r="BN132" s="125"/>
      <c r="BO132" s="126"/>
      <c r="BP132" s="124"/>
      <c r="BQ132" s="125"/>
      <c r="BR132" s="126"/>
      <c r="BS132" s="124"/>
      <c r="BT132" s="125"/>
      <c r="BU132" s="126"/>
      <c r="BV132" s="124"/>
      <c r="BW132" s="125"/>
      <c r="BX132" s="126"/>
      <c r="BY132" s="174">
        <f t="shared" si="9"/>
        <v>0</v>
      </c>
      <c r="BZ132" s="174" t="e">
        <f>SUM(#REF!,F132,O132,X132,AG132,AP132,AY132,BH132,BQ132)</f>
        <v>#REF!</v>
      </c>
      <c r="CA132" s="174" t="e">
        <f>SUM(#REF!,G132,P132,Y132,AH132,AQ132,AZ132,BI132,BR132)</f>
        <v>#REF!</v>
      </c>
      <c r="CB132" s="174">
        <f t="shared" si="6"/>
        <v>0</v>
      </c>
      <c r="CC132" s="174" t="e">
        <f>SUM(#REF!,I132,R132,AA132,AJ132,AS132,BB132,BK132,BT132)</f>
        <v>#REF!</v>
      </c>
      <c r="CD132" s="174" t="e">
        <f>SUM(#REF!,J132,S132,AB132,AK132,AT132,BC132,BL132,BU132)</f>
        <v>#REF!</v>
      </c>
      <c r="CE132" s="174">
        <f t="shared" si="7"/>
        <v>0</v>
      </c>
      <c r="CF132" s="174">
        <f t="shared" si="10"/>
        <v>0</v>
      </c>
      <c r="CG132" s="174">
        <f t="shared" si="10"/>
        <v>0</v>
      </c>
    </row>
    <row r="133" spans="3:85" x14ac:dyDescent="0.3">
      <c r="C133" s="13" t="str">
        <f t="shared" si="11"/>
        <v>Training Consultant</v>
      </c>
      <c r="D133" s="11" t="s">
        <v>115</v>
      </c>
      <c r="E133" s="124"/>
      <c r="F133" s="125"/>
      <c r="G133" s="126"/>
      <c r="H133" s="124"/>
      <c r="I133" s="125"/>
      <c r="J133" s="126"/>
      <c r="K133" s="124"/>
      <c r="L133" s="125"/>
      <c r="M133" s="126"/>
      <c r="N133" s="124"/>
      <c r="O133" s="125"/>
      <c r="P133" s="126"/>
      <c r="Q133" s="124"/>
      <c r="R133" s="125"/>
      <c r="S133" s="126"/>
      <c r="T133" s="124"/>
      <c r="U133" s="125"/>
      <c r="V133" s="126"/>
      <c r="W133" s="124"/>
      <c r="X133" s="125"/>
      <c r="Y133" s="126"/>
      <c r="Z133" s="124"/>
      <c r="AA133" s="125"/>
      <c r="AB133" s="126"/>
      <c r="AC133" s="124"/>
      <c r="AD133" s="125"/>
      <c r="AE133" s="126"/>
      <c r="AF133" s="124"/>
      <c r="AG133" s="125"/>
      <c r="AH133" s="126"/>
      <c r="AI133" s="124"/>
      <c r="AJ133" s="125"/>
      <c r="AK133" s="126"/>
      <c r="AL133" s="124"/>
      <c r="AM133" s="125"/>
      <c r="AN133" s="126"/>
      <c r="AO133" s="124"/>
      <c r="AP133" s="125"/>
      <c r="AQ133" s="126"/>
      <c r="AR133" s="124"/>
      <c r="AS133" s="125"/>
      <c r="AT133" s="126"/>
      <c r="AU133" s="124"/>
      <c r="AV133" s="125"/>
      <c r="AW133" s="126"/>
      <c r="AX133" s="124"/>
      <c r="AY133" s="125"/>
      <c r="AZ133" s="126"/>
      <c r="BA133" s="124"/>
      <c r="BB133" s="125"/>
      <c r="BC133" s="126"/>
      <c r="BD133" s="124"/>
      <c r="BE133" s="125"/>
      <c r="BF133" s="126"/>
      <c r="BG133" s="124"/>
      <c r="BH133" s="125"/>
      <c r="BI133" s="126"/>
      <c r="BJ133" s="124"/>
      <c r="BK133" s="125"/>
      <c r="BL133" s="126"/>
      <c r="BM133" s="124"/>
      <c r="BN133" s="125"/>
      <c r="BO133" s="126"/>
      <c r="BP133" s="124"/>
      <c r="BQ133" s="125"/>
      <c r="BR133" s="126"/>
      <c r="BS133" s="124"/>
      <c r="BT133" s="125"/>
      <c r="BU133" s="126"/>
      <c r="BV133" s="124"/>
      <c r="BW133" s="125"/>
      <c r="BX133" s="126"/>
      <c r="BY133" s="174">
        <f t="shared" si="9"/>
        <v>0</v>
      </c>
      <c r="BZ133" s="174" t="e">
        <f>SUM(#REF!,F133,O133,X133,AG133,AP133,AY133,BH133,BQ133)</f>
        <v>#REF!</v>
      </c>
      <c r="CA133" s="174" t="e">
        <f>SUM(#REF!,G133,P133,Y133,AH133,AQ133,AZ133,BI133,BR133)</f>
        <v>#REF!</v>
      </c>
      <c r="CB133" s="174">
        <f t="shared" si="6"/>
        <v>0</v>
      </c>
      <c r="CC133" s="174" t="e">
        <f>SUM(#REF!,I133,R133,AA133,AJ133,AS133,BB133,BK133,BT133)</f>
        <v>#REF!</v>
      </c>
      <c r="CD133" s="174" t="e">
        <f>SUM(#REF!,J133,S133,AB133,AK133,AT133,BC133,BL133,BU133)</f>
        <v>#REF!</v>
      </c>
      <c r="CE133" s="174">
        <f t="shared" si="7"/>
        <v>0</v>
      </c>
      <c r="CF133" s="174">
        <f t="shared" si="10"/>
        <v>0</v>
      </c>
      <c r="CG133" s="174">
        <f t="shared" si="10"/>
        <v>0</v>
      </c>
    </row>
    <row r="134" spans="3:85" x14ac:dyDescent="0.3">
      <c r="C134" s="13" t="str">
        <f t="shared" si="11"/>
        <v>Training Consultant</v>
      </c>
      <c r="D134" s="11" t="s">
        <v>117</v>
      </c>
      <c r="E134" s="124"/>
      <c r="F134" s="125"/>
      <c r="G134" s="126"/>
      <c r="H134" s="124"/>
      <c r="I134" s="125"/>
      <c r="J134" s="126"/>
      <c r="K134" s="124"/>
      <c r="L134" s="125"/>
      <c r="M134" s="126"/>
      <c r="N134" s="124"/>
      <c r="O134" s="125"/>
      <c r="P134" s="126"/>
      <c r="Q134" s="124"/>
      <c r="R134" s="125"/>
      <c r="S134" s="126"/>
      <c r="T134" s="124"/>
      <c r="U134" s="125"/>
      <c r="V134" s="126"/>
      <c r="W134" s="124"/>
      <c r="X134" s="125"/>
      <c r="Y134" s="126"/>
      <c r="Z134" s="124"/>
      <c r="AA134" s="125"/>
      <c r="AB134" s="126"/>
      <c r="AC134" s="124"/>
      <c r="AD134" s="125"/>
      <c r="AE134" s="126"/>
      <c r="AF134" s="124"/>
      <c r="AG134" s="125"/>
      <c r="AH134" s="126"/>
      <c r="AI134" s="124"/>
      <c r="AJ134" s="125"/>
      <c r="AK134" s="126"/>
      <c r="AL134" s="124"/>
      <c r="AM134" s="125"/>
      <c r="AN134" s="126"/>
      <c r="AO134" s="124"/>
      <c r="AP134" s="125"/>
      <c r="AQ134" s="126"/>
      <c r="AR134" s="124"/>
      <c r="AS134" s="125"/>
      <c r="AT134" s="126"/>
      <c r="AU134" s="124"/>
      <c r="AV134" s="125"/>
      <c r="AW134" s="126"/>
      <c r="AX134" s="124"/>
      <c r="AY134" s="125"/>
      <c r="AZ134" s="126"/>
      <c r="BA134" s="124"/>
      <c r="BB134" s="125"/>
      <c r="BC134" s="126"/>
      <c r="BD134" s="124"/>
      <c r="BE134" s="125"/>
      <c r="BF134" s="126"/>
      <c r="BG134" s="124"/>
      <c r="BH134" s="125"/>
      <c r="BI134" s="126"/>
      <c r="BJ134" s="124"/>
      <c r="BK134" s="125"/>
      <c r="BL134" s="126"/>
      <c r="BM134" s="124"/>
      <c r="BN134" s="125"/>
      <c r="BO134" s="126"/>
      <c r="BP134" s="124"/>
      <c r="BQ134" s="125"/>
      <c r="BR134" s="126"/>
      <c r="BS134" s="124"/>
      <c r="BT134" s="125"/>
      <c r="BU134" s="126"/>
      <c r="BV134" s="124"/>
      <c r="BW134" s="125"/>
      <c r="BX134" s="126"/>
      <c r="BY134" s="174">
        <f t="shared" si="9"/>
        <v>0</v>
      </c>
      <c r="BZ134" s="174" t="e">
        <f>SUM(#REF!,F134,O134,X134,AG134,AP134,AY134,BH134,BQ134)</f>
        <v>#REF!</v>
      </c>
      <c r="CA134" s="174" t="e">
        <f>SUM(#REF!,G134,P134,Y134,AH134,AQ134,AZ134,BI134,BR134)</f>
        <v>#REF!</v>
      </c>
      <c r="CB134" s="174">
        <f t="shared" si="6"/>
        <v>0</v>
      </c>
      <c r="CC134" s="174" t="e">
        <f>SUM(#REF!,I134,R134,AA134,AJ134,AS134,BB134,BK134,BT134)</f>
        <v>#REF!</v>
      </c>
      <c r="CD134" s="174" t="e">
        <f>SUM(#REF!,J134,S134,AB134,AK134,AT134,BC134,BL134,BU134)</f>
        <v>#REF!</v>
      </c>
      <c r="CE134" s="174">
        <f t="shared" si="7"/>
        <v>0</v>
      </c>
      <c r="CF134" s="174">
        <f t="shared" si="10"/>
        <v>0</v>
      </c>
      <c r="CG134" s="174">
        <f t="shared" si="10"/>
        <v>0</v>
      </c>
    </row>
    <row r="135" spans="3:85" x14ac:dyDescent="0.3">
      <c r="C135" s="13" t="str">
        <f t="shared" si="11"/>
        <v>Training Consultant</v>
      </c>
      <c r="D135" s="11" t="s">
        <v>177</v>
      </c>
      <c r="E135" s="124"/>
      <c r="F135" s="125"/>
      <c r="G135" s="126"/>
      <c r="H135" s="124"/>
      <c r="I135" s="125"/>
      <c r="J135" s="126"/>
      <c r="K135" s="124"/>
      <c r="L135" s="125"/>
      <c r="M135" s="126"/>
      <c r="N135" s="124"/>
      <c r="O135" s="125"/>
      <c r="P135" s="126"/>
      <c r="Q135" s="124"/>
      <c r="R135" s="125"/>
      <c r="S135" s="126"/>
      <c r="T135" s="124"/>
      <c r="U135" s="125"/>
      <c r="V135" s="126"/>
      <c r="W135" s="124"/>
      <c r="X135" s="125"/>
      <c r="Y135" s="126"/>
      <c r="Z135" s="124"/>
      <c r="AA135" s="125"/>
      <c r="AB135" s="126"/>
      <c r="AC135" s="124"/>
      <c r="AD135" s="125"/>
      <c r="AE135" s="126"/>
      <c r="AF135" s="124"/>
      <c r="AG135" s="125"/>
      <c r="AH135" s="126"/>
      <c r="AI135" s="124"/>
      <c r="AJ135" s="125"/>
      <c r="AK135" s="126"/>
      <c r="AL135" s="124"/>
      <c r="AM135" s="125"/>
      <c r="AN135" s="126"/>
      <c r="AO135" s="124"/>
      <c r="AP135" s="125"/>
      <c r="AQ135" s="126"/>
      <c r="AR135" s="124"/>
      <c r="AS135" s="125"/>
      <c r="AT135" s="126"/>
      <c r="AU135" s="124"/>
      <c r="AV135" s="125"/>
      <c r="AW135" s="126"/>
      <c r="AX135" s="124"/>
      <c r="AY135" s="125"/>
      <c r="AZ135" s="126"/>
      <c r="BA135" s="124"/>
      <c r="BB135" s="125"/>
      <c r="BC135" s="126"/>
      <c r="BD135" s="124"/>
      <c r="BE135" s="125"/>
      <c r="BF135" s="126"/>
      <c r="BG135" s="124"/>
      <c r="BH135" s="125"/>
      <c r="BI135" s="126"/>
      <c r="BJ135" s="124"/>
      <c r="BK135" s="125"/>
      <c r="BL135" s="126"/>
      <c r="BM135" s="124"/>
      <c r="BN135" s="125"/>
      <c r="BO135" s="126"/>
      <c r="BP135" s="124"/>
      <c r="BQ135" s="125"/>
      <c r="BR135" s="126"/>
      <c r="BS135" s="124"/>
      <c r="BT135" s="125"/>
      <c r="BU135" s="126"/>
      <c r="BV135" s="124"/>
      <c r="BW135" s="125"/>
      <c r="BX135" s="126"/>
      <c r="BY135" s="174">
        <f t="shared" si="9"/>
        <v>0</v>
      </c>
      <c r="BZ135" s="174" t="e">
        <f>SUM(#REF!,F135,O135,X135,AG135,AP135,AY135,BH135,BQ135)</f>
        <v>#REF!</v>
      </c>
      <c r="CA135" s="174" t="e">
        <f>SUM(#REF!,G135,P135,Y135,AH135,AQ135,AZ135,BI135,BR135)</f>
        <v>#REF!</v>
      </c>
      <c r="CB135" s="174">
        <f t="shared" si="6"/>
        <v>0</v>
      </c>
      <c r="CC135" s="174" t="e">
        <f>SUM(#REF!,I135,R135,AA135,AJ135,AS135,BB135,BK135,BT135)</f>
        <v>#REF!</v>
      </c>
      <c r="CD135" s="174" t="e">
        <f>SUM(#REF!,J135,S135,AB135,AK135,AT135,BC135,BL135,BU135)</f>
        <v>#REF!</v>
      </c>
      <c r="CE135" s="174">
        <f t="shared" si="7"/>
        <v>0</v>
      </c>
      <c r="CF135" s="174">
        <f t="shared" si="10"/>
        <v>0</v>
      </c>
      <c r="CG135" s="174">
        <f t="shared" si="10"/>
        <v>0</v>
      </c>
    </row>
    <row r="136" spans="3:85" ht="16.2" thickBot="1" x14ac:dyDescent="0.35">
      <c r="C136" s="16" t="str">
        <f t="shared" si="11"/>
        <v>Training Consultant</v>
      </c>
      <c r="D136" s="17" t="s">
        <v>116</v>
      </c>
      <c r="E136" s="150"/>
      <c r="F136" s="151"/>
      <c r="G136" s="152"/>
      <c r="H136" s="150"/>
      <c r="I136" s="151"/>
      <c r="J136" s="152"/>
      <c r="K136" s="150"/>
      <c r="L136" s="151"/>
      <c r="M136" s="152"/>
      <c r="N136" s="150"/>
      <c r="O136" s="151"/>
      <c r="P136" s="152"/>
      <c r="Q136" s="150"/>
      <c r="R136" s="151"/>
      <c r="S136" s="152"/>
      <c r="T136" s="150"/>
      <c r="U136" s="151"/>
      <c r="V136" s="152"/>
      <c r="W136" s="150"/>
      <c r="X136" s="151"/>
      <c r="Y136" s="152"/>
      <c r="Z136" s="150"/>
      <c r="AA136" s="151"/>
      <c r="AB136" s="152"/>
      <c r="AC136" s="150"/>
      <c r="AD136" s="151"/>
      <c r="AE136" s="152"/>
      <c r="AF136" s="150"/>
      <c r="AG136" s="151"/>
      <c r="AH136" s="152"/>
      <c r="AI136" s="150"/>
      <c r="AJ136" s="151"/>
      <c r="AK136" s="152"/>
      <c r="AL136" s="150"/>
      <c r="AM136" s="151"/>
      <c r="AN136" s="152"/>
      <c r="AO136" s="150"/>
      <c r="AP136" s="151"/>
      <c r="AQ136" s="152"/>
      <c r="AR136" s="150"/>
      <c r="AS136" s="151"/>
      <c r="AT136" s="152"/>
      <c r="AU136" s="150"/>
      <c r="AV136" s="151"/>
      <c r="AW136" s="152"/>
      <c r="AX136" s="150"/>
      <c r="AY136" s="151"/>
      <c r="AZ136" s="152"/>
      <c r="BA136" s="150"/>
      <c r="BB136" s="151"/>
      <c r="BC136" s="152"/>
      <c r="BD136" s="150"/>
      <c r="BE136" s="151"/>
      <c r="BF136" s="152"/>
      <c r="BG136" s="150"/>
      <c r="BH136" s="151"/>
      <c r="BI136" s="152"/>
      <c r="BJ136" s="150"/>
      <c r="BK136" s="151"/>
      <c r="BL136" s="152"/>
      <c r="BM136" s="150"/>
      <c r="BN136" s="151"/>
      <c r="BO136" s="152"/>
      <c r="BP136" s="150"/>
      <c r="BQ136" s="151"/>
      <c r="BR136" s="152"/>
      <c r="BS136" s="150"/>
      <c r="BT136" s="151"/>
      <c r="BU136" s="152"/>
      <c r="BV136" s="150"/>
      <c r="BW136" s="151"/>
      <c r="BX136" s="152"/>
      <c r="BY136" s="175">
        <f t="shared" si="9"/>
        <v>0</v>
      </c>
      <c r="BZ136" s="175" t="e">
        <f>SUM(#REF!,F136,O136,X136,AG136,AP136,AY136,BH136,BQ136)</f>
        <v>#REF!</v>
      </c>
      <c r="CA136" s="175" t="e">
        <f>SUM(#REF!,G136,P136,Y136,AH136,AQ136,AZ136,BI136,BR136)</f>
        <v>#REF!</v>
      </c>
      <c r="CB136" s="175">
        <f t="shared" si="6"/>
        <v>0</v>
      </c>
      <c r="CC136" s="175" t="e">
        <f>SUM(#REF!,I136,R136,AA136,AJ136,AS136,BB136,BK136,BT136)</f>
        <v>#REF!</v>
      </c>
      <c r="CD136" s="175" t="e">
        <f>SUM(#REF!,J136,S136,AB136,AK136,AT136,BC136,BL136,BU136)</f>
        <v>#REF!</v>
      </c>
      <c r="CE136" s="175">
        <f t="shared" si="7"/>
        <v>0</v>
      </c>
      <c r="CF136" s="175">
        <f t="shared" si="10"/>
        <v>0</v>
      </c>
      <c r="CG136" s="175">
        <f t="shared" si="10"/>
        <v>0</v>
      </c>
    </row>
    <row r="137" spans="3:85" x14ac:dyDescent="0.3">
      <c r="C137" s="14" t="str">
        <f>'Short Term Rates'!C29</f>
        <v>User Experience Specialist</v>
      </c>
      <c r="D137" s="15" t="s">
        <v>174</v>
      </c>
      <c r="E137" s="124"/>
      <c r="F137" s="125"/>
      <c r="G137" s="126"/>
      <c r="H137" s="124"/>
      <c r="I137" s="125"/>
      <c r="J137" s="126"/>
      <c r="K137" s="124"/>
      <c r="L137" s="125"/>
      <c r="M137" s="126"/>
      <c r="N137" s="124"/>
      <c r="O137" s="125"/>
      <c r="P137" s="126"/>
      <c r="Q137" s="124"/>
      <c r="R137" s="125"/>
      <c r="S137" s="126"/>
      <c r="T137" s="124"/>
      <c r="U137" s="125"/>
      <c r="V137" s="126"/>
      <c r="W137" s="124"/>
      <c r="X137" s="125"/>
      <c r="Y137" s="126"/>
      <c r="Z137" s="124"/>
      <c r="AA137" s="125"/>
      <c r="AB137" s="126"/>
      <c r="AC137" s="124"/>
      <c r="AD137" s="125"/>
      <c r="AE137" s="126"/>
      <c r="AF137" s="124"/>
      <c r="AG137" s="125"/>
      <c r="AH137" s="126"/>
      <c r="AI137" s="124"/>
      <c r="AJ137" s="125"/>
      <c r="AK137" s="126"/>
      <c r="AL137" s="124"/>
      <c r="AM137" s="125"/>
      <c r="AN137" s="126"/>
      <c r="AO137" s="124"/>
      <c r="AP137" s="125"/>
      <c r="AQ137" s="126"/>
      <c r="AR137" s="124"/>
      <c r="AS137" s="125"/>
      <c r="AT137" s="126"/>
      <c r="AU137" s="124"/>
      <c r="AV137" s="125"/>
      <c r="AW137" s="126"/>
      <c r="AX137" s="124"/>
      <c r="AY137" s="125"/>
      <c r="AZ137" s="126"/>
      <c r="BA137" s="124"/>
      <c r="BB137" s="125"/>
      <c r="BC137" s="126"/>
      <c r="BD137" s="124"/>
      <c r="BE137" s="125"/>
      <c r="BF137" s="126"/>
      <c r="BG137" s="124"/>
      <c r="BH137" s="125"/>
      <c r="BI137" s="126"/>
      <c r="BJ137" s="124"/>
      <c r="BK137" s="125"/>
      <c r="BL137" s="126"/>
      <c r="BM137" s="124"/>
      <c r="BN137" s="125"/>
      <c r="BO137" s="126"/>
      <c r="BP137" s="124"/>
      <c r="BQ137" s="125"/>
      <c r="BR137" s="126"/>
      <c r="BS137" s="124"/>
      <c r="BT137" s="125"/>
      <c r="BU137" s="126"/>
      <c r="BV137" s="124"/>
      <c r="BW137" s="125"/>
      <c r="BX137" s="126"/>
      <c r="BY137" s="176">
        <f t="shared" si="9"/>
        <v>0</v>
      </c>
      <c r="BZ137" s="176" t="e">
        <f>SUM(#REF!,F137,O137,X137,AG137,AP137,AY137,BH137,BQ137)</f>
        <v>#REF!</v>
      </c>
      <c r="CA137" s="176" t="e">
        <f>SUM(#REF!,G137,P137,Y137,AH137,AQ137,AZ137,BI137,BR137)</f>
        <v>#REF!</v>
      </c>
      <c r="CB137" s="176">
        <f t="shared" si="6"/>
        <v>0</v>
      </c>
      <c r="CC137" s="176" t="e">
        <f>SUM(#REF!,I137,R137,AA137,AJ137,AS137,BB137,BK137,BT137)</f>
        <v>#REF!</v>
      </c>
      <c r="CD137" s="176" t="e">
        <f>SUM(#REF!,J137,S137,AB137,AK137,AT137,BC137,BL137,BU137)</f>
        <v>#REF!</v>
      </c>
      <c r="CE137" s="176">
        <f t="shared" si="7"/>
        <v>0</v>
      </c>
      <c r="CF137" s="176">
        <f t="shared" si="10"/>
        <v>0</v>
      </c>
      <c r="CG137" s="176">
        <f t="shared" si="10"/>
        <v>0</v>
      </c>
    </row>
    <row r="138" spans="3:85" x14ac:dyDescent="0.3">
      <c r="C138" s="13" t="str">
        <f t="shared" si="11"/>
        <v>User Experience Specialist</v>
      </c>
      <c r="D138" s="11" t="s">
        <v>175</v>
      </c>
      <c r="E138" s="124"/>
      <c r="F138" s="125"/>
      <c r="G138" s="126"/>
      <c r="H138" s="124"/>
      <c r="I138" s="125"/>
      <c r="J138" s="126"/>
      <c r="K138" s="124"/>
      <c r="L138" s="125"/>
      <c r="M138" s="126"/>
      <c r="N138" s="124"/>
      <c r="O138" s="125"/>
      <c r="P138" s="126"/>
      <c r="Q138" s="124"/>
      <c r="R138" s="125"/>
      <c r="S138" s="126"/>
      <c r="T138" s="124"/>
      <c r="U138" s="125"/>
      <c r="V138" s="126"/>
      <c r="W138" s="124"/>
      <c r="X138" s="125"/>
      <c r="Y138" s="126"/>
      <c r="Z138" s="124"/>
      <c r="AA138" s="125"/>
      <c r="AB138" s="126"/>
      <c r="AC138" s="124"/>
      <c r="AD138" s="125"/>
      <c r="AE138" s="126"/>
      <c r="AF138" s="124"/>
      <c r="AG138" s="125"/>
      <c r="AH138" s="126"/>
      <c r="AI138" s="124"/>
      <c r="AJ138" s="125"/>
      <c r="AK138" s="126"/>
      <c r="AL138" s="124"/>
      <c r="AM138" s="125"/>
      <c r="AN138" s="126"/>
      <c r="AO138" s="124"/>
      <c r="AP138" s="125"/>
      <c r="AQ138" s="126"/>
      <c r="AR138" s="124"/>
      <c r="AS138" s="125"/>
      <c r="AT138" s="126"/>
      <c r="AU138" s="124"/>
      <c r="AV138" s="125"/>
      <c r="AW138" s="126"/>
      <c r="AX138" s="124"/>
      <c r="AY138" s="125"/>
      <c r="AZ138" s="126"/>
      <c r="BA138" s="124"/>
      <c r="BB138" s="125"/>
      <c r="BC138" s="126"/>
      <c r="BD138" s="124"/>
      <c r="BE138" s="125"/>
      <c r="BF138" s="126"/>
      <c r="BG138" s="124"/>
      <c r="BH138" s="125"/>
      <c r="BI138" s="126"/>
      <c r="BJ138" s="124"/>
      <c r="BK138" s="125"/>
      <c r="BL138" s="126"/>
      <c r="BM138" s="124"/>
      <c r="BN138" s="125"/>
      <c r="BO138" s="126"/>
      <c r="BP138" s="124"/>
      <c r="BQ138" s="125"/>
      <c r="BR138" s="126"/>
      <c r="BS138" s="124"/>
      <c r="BT138" s="125"/>
      <c r="BU138" s="126"/>
      <c r="BV138" s="124"/>
      <c r="BW138" s="125"/>
      <c r="BX138" s="126"/>
      <c r="BY138" s="174">
        <f t="shared" si="9"/>
        <v>0</v>
      </c>
      <c r="BZ138" s="174" t="e">
        <f>SUM(#REF!,F138,O138,X138,AG138,AP138,AY138,BH138,BQ138)</f>
        <v>#REF!</v>
      </c>
      <c r="CA138" s="174" t="e">
        <f>SUM(#REF!,G138,P138,Y138,AH138,AQ138,AZ138,BI138,BR138)</f>
        <v>#REF!</v>
      </c>
      <c r="CB138" s="174">
        <f t="shared" si="6"/>
        <v>0</v>
      </c>
      <c r="CC138" s="174" t="e">
        <f>SUM(#REF!,I138,R138,AA138,AJ138,AS138,BB138,BK138,BT138)</f>
        <v>#REF!</v>
      </c>
      <c r="CD138" s="174" t="e">
        <f>SUM(#REF!,J138,S138,AB138,AK138,AT138,BC138,BL138,BU138)</f>
        <v>#REF!</v>
      </c>
      <c r="CE138" s="174">
        <f t="shared" si="7"/>
        <v>0</v>
      </c>
      <c r="CF138" s="174">
        <f t="shared" si="10"/>
        <v>0</v>
      </c>
      <c r="CG138" s="174">
        <f t="shared" si="10"/>
        <v>0</v>
      </c>
    </row>
    <row r="139" spans="3:85" x14ac:dyDescent="0.3">
      <c r="C139" s="13" t="str">
        <f t="shared" si="11"/>
        <v>User Experience Specialist</v>
      </c>
      <c r="D139" s="11" t="s">
        <v>176</v>
      </c>
      <c r="E139" s="124"/>
      <c r="F139" s="125"/>
      <c r="G139" s="126"/>
      <c r="H139" s="124"/>
      <c r="I139" s="125"/>
      <c r="J139" s="126"/>
      <c r="K139" s="124"/>
      <c r="L139" s="125"/>
      <c r="M139" s="126"/>
      <c r="N139" s="124"/>
      <c r="O139" s="125"/>
      <c r="P139" s="126"/>
      <c r="Q139" s="124"/>
      <c r="R139" s="125"/>
      <c r="S139" s="126"/>
      <c r="T139" s="124"/>
      <c r="U139" s="125"/>
      <c r="V139" s="126"/>
      <c r="W139" s="124"/>
      <c r="X139" s="125"/>
      <c r="Y139" s="126"/>
      <c r="Z139" s="124"/>
      <c r="AA139" s="125"/>
      <c r="AB139" s="126"/>
      <c r="AC139" s="124"/>
      <c r="AD139" s="125"/>
      <c r="AE139" s="126"/>
      <c r="AF139" s="124"/>
      <c r="AG139" s="125"/>
      <c r="AH139" s="126"/>
      <c r="AI139" s="124"/>
      <c r="AJ139" s="125"/>
      <c r="AK139" s="126"/>
      <c r="AL139" s="124"/>
      <c r="AM139" s="125"/>
      <c r="AN139" s="126"/>
      <c r="AO139" s="124"/>
      <c r="AP139" s="125"/>
      <c r="AQ139" s="126"/>
      <c r="AR139" s="124"/>
      <c r="AS139" s="125"/>
      <c r="AT139" s="126"/>
      <c r="AU139" s="124"/>
      <c r="AV139" s="125"/>
      <c r="AW139" s="126"/>
      <c r="AX139" s="124"/>
      <c r="AY139" s="125"/>
      <c r="AZ139" s="126"/>
      <c r="BA139" s="124"/>
      <c r="BB139" s="125"/>
      <c r="BC139" s="126"/>
      <c r="BD139" s="124"/>
      <c r="BE139" s="125"/>
      <c r="BF139" s="126"/>
      <c r="BG139" s="124"/>
      <c r="BH139" s="125"/>
      <c r="BI139" s="126"/>
      <c r="BJ139" s="124"/>
      <c r="BK139" s="125"/>
      <c r="BL139" s="126"/>
      <c r="BM139" s="124"/>
      <c r="BN139" s="125"/>
      <c r="BO139" s="126"/>
      <c r="BP139" s="124"/>
      <c r="BQ139" s="125"/>
      <c r="BR139" s="126"/>
      <c r="BS139" s="124"/>
      <c r="BT139" s="125"/>
      <c r="BU139" s="126"/>
      <c r="BV139" s="124"/>
      <c r="BW139" s="125"/>
      <c r="BX139" s="126"/>
      <c r="BY139" s="174">
        <f t="shared" si="9"/>
        <v>0</v>
      </c>
      <c r="BZ139" s="174" t="e">
        <f>SUM(#REF!,F139,O139,X139,AG139,AP139,AY139,BH139,BQ139)</f>
        <v>#REF!</v>
      </c>
      <c r="CA139" s="174" t="e">
        <f>SUM(#REF!,G139,P139,Y139,AH139,AQ139,AZ139,BI139,BR139)</f>
        <v>#REF!</v>
      </c>
      <c r="CB139" s="174">
        <f t="shared" si="6"/>
        <v>0</v>
      </c>
      <c r="CC139" s="174" t="e">
        <f>SUM(#REF!,I139,R139,AA139,AJ139,AS139,BB139,BK139,BT139)</f>
        <v>#REF!</v>
      </c>
      <c r="CD139" s="174" t="e">
        <f>SUM(#REF!,J139,S139,AB139,AK139,AT139,BC139,BL139,BU139)</f>
        <v>#REF!</v>
      </c>
      <c r="CE139" s="174">
        <f t="shared" si="7"/>
        <v>0</v>
      </c>
      <c r="CF139" s="174">
        <f t="shared" si="10"/>
        <v>0</v>
      </c>
      <c r="CG139" s="174">
        <f t="shared" si="10"/>
        <v>0</v>
      </c>
    </row>
    <row r="140" spans="3:85" x14ac:dyDescent="0.3">
      <c r="C140" s="13" t="str">
        <f t="shared" si="11"/>
        <v>User Experience Specialist</v>
      </c>
      <c r="D140" s="11" t="s">
        <v>115</v>
      </c>
      <c r="E140" s="124"/>
      <c r="F140" s="125"/>
      <c r="G140" s="126"/>
      <c r="H140" s="124"/>
      <c r="I140" s="125"/>
      <c r="J140" s="126"/>
      <c r="K140" s="124"/>
      <c r="L140" s="125"/>
      <c r="M140" s="126"/>
      <c r="N140" s="124"/>
      <c r="O140" s="125"/>
      <c r="P140" s="126"/>
      <c r="Q140" s="124"/>
      <c r="R140" s="125"/>
      <c r="S140" s="126"/>
      <c r="T140" s="124"/>
      <c r="U140" s="125"/>
      <c r="V140" s="126"/>
      <c r="W140" s="124"/>
      <c r="X140" s="125"/>
      <c r="Y140" s="126"/>
      <c r="Z140" s="124"/>
      <c r="AA140" s="125"/>
      <c r="AB140" s="126"/>
      <c r="AC140" s="124"/>
      <c r="AD140" s="125"/>
      <c r="AE140" s="126"/>
      <c r="AF140" s="124"/>
      <c r="AG140" s="125"/>
      <c r="AH140" s="126"/>
      <c r="AI140" s="124"/>
      <c r="AJ140" s="125"/>
      <c r="AK140" s="126"/>
      <c r="AL140" s="124"/>
      <c r="AM140" s="125"/>
      <c r="AN140" s="126"/>
      <c r="AO140" s="124"/>
      <c r="AP140" s="125"/>
      <c r="AQ140" s="126"/>
      <c r="AR140" s="124"/>
      <c r="AS140" s="125"/>
      <c r="AT140" s="126"/>
      <c r="AU140" s="124"/>
      <c r="AV140" s="125"/>
      <c r="AW140" s="126"/>
      <c r="AX140" s="124"/>
      <c r="AY140" s="125"/>
      <c r="AZ140" s="126"/>
      <c r="BA140" s="124"/>
      <c r="BB140" s="125"/>
      <c r="BC140" s="126"/>
      <c r="BD140" s="124"/>
      <c r="BE140" s="125"/>
      <c r="BF140" s="126"/>
      <c r="BG140" s="124"/>
      <c r="BH140" s="125"/>
      <c r="BI140" s="126"/>
      <c r="BJ140" s="124"/>
      <c r="BK140" s="125"/>
      <c r="BL140" s="126"/>
      <c r="BM140" s="124"/>
      <c r="BN140" s="125"/>
      <c r="BO140" s="126"/>
      <c r="BP140" s="124"/>
      <c r="BQ140" s="125"/>
      <c r="BR140" s="126"/>
      <c r="BS140" s="124"/>
      <c r="BT140" s="125"/>
      <c r="BU140" s="126"/>
      <c r="BV140" s="124"/>
      <c r="BW140" s="125"/>
      <c r="BX140" s="126"/>
      <c r="BY140" s="174">
        <f t="shared" si="9"/>
        <v>0</v>
      </c>
      <c r="BZ140" s="174" t="e">
        <f>SUM(#REF!,F140,O140,X140,AG140,AP140,AY140,BH140,BQ140)</f>
        <v>#REF!</v>
      </c>
      <c r="CA140" s="174" t="e">
        <f>SUM(#REF!,G140,P140,Y140,AH140,AQ140,AZ140,BI140,BR140)</f>
        <v>#REF!</v>
      </c>
      <c r="CB140" s="174">
        <f t="shared" ref="CB140:CB143" si="12">SUMIF($E$9:$BX$9,CB$9, $E140:$BX140)</f>
        <v>0</v>
      </c>
      <c r="CC140" s="174" t="e">
        <f>SUM(#REF!,I140,R140,AA140,AJ140,AS140,BB140,BK140,BT140)</f>
        <v>#REF!</v>
      </c>
      <c r="CD140" s="174" t="e">
        <f>SUM(#REF!,J140,S140,AB140,AK140,AT140,BC140,BL140,BU140)</f>
        <v>#REF!</v>
      </c>
      <c r="CE140" s="174">
        <f t="shared" ref="CE140:CE143" si="13">SUMIF($E$9:$BX$9,CE$9, $E140:$BX140)</f>
        <v>0</v>
      </c>
      <c r="CF140" s="174">
        <f t="shared" si="10"/>
        <v>0</v>
      </c>
      <c r="CG140" s="174">
        <f t="shared" si="10"/>
        <v>0</v>
      </c>
    </row>
    <row r="141" spans="3:85" x14ac:dyDescent="0.3">
      <c r="C141" s="13" t="str">
        <f t="shared" si="11"/>
        <v>User Experience Specialist</v>
      </c>
      <c r="D141" s="11" t="s">
        <v>117</v>
      </c>
      <c r="E141" s="124"/>
      <c r="F141" s="125"/>
      <c r="G141" s="126"/>
      <c r="H141" s="124"/>
      <c r="I141" s="125"/>
      <c r="J141" s="126"/>
      <c r="K141" s="124"/>
      <c r="L141" s="125"/>
      <c r="M141" s="126"/>
      <c r="N141" s="124"/>
      <c r="O141" s="125"/>
      <c r="P141" s="126"/>
      <c r="Q141" s="124"/>
      <c r="R141" s="125"/>
      <c r="S141" s="126"/>
      <c r="T141" s="124"/>
      <c r="U141" s="125"/>
      <c r="V141" s="126"/>
      <c r="W141" s="124"/>
      <c r="X141" s="125"/>
      <c r="Y141" s="126"/>
      <c r="Z141" s="124"/>
      <c r="AA141" s="125"/>
      <c r="AB141" s="126"/>
      <c r="AC141" s="124"/>
      <c r="AD141" s="125"/>
      <c r="AE141" s="126"/>
      <c r="AF141" s="124"/>
      <c r="AG141" s="125"/>
      <c r="AH141" s="126"/>
      <c r="AI141" s="124"/>
      <c r="AJ141" s="125"/>
      <c r="AK141" s="126"/>
      <c r="AL141" s="124"/>
      <c r="AM141" s="125"/>
      <c r="AN141" s="126"/>
      <c r="AO141" s="124"/>
      <c r="AP141" s="125"/>
      <c r="AQ141" s="126"/>
      <c r="AR141" s="124"/>
      <c r="AS141" s="125"/>
      <c r="AT141" s="126"/>
      <c r="AU141" s="124"/>
      <c r="AV141" s="125"/>
      <c r="AW141" s="126"/>
      <c r="AX141" s="124"/>
      <c r="AY141" s="125"/>
      <c r="AZ141" s="126"/>
      <c r="BA141" s="124"/>
      <c r="BB141" s="125"/>
      <c r="BC141" s="126"/>
      <c r="BD141" s="124"/>
      <c r="BE141" s="125"/>
      <c r="BF141" s="126"/>
      <c r="BG141" s="124"/>
      <c r="BH141" s="125"/>
      <c r="BI141" s="126"/>
      <c r="BJ141" s="124"/>
      <c r="BK141" s="125"/>
      <c r="BL141" s="126"/>
      <c r="BM141" s="124"/>
      <c r="BN141" s="125"/>
      <c r="BO141" s="126"/>
      <c r="BP141" s="124"/>
      <c r="BQ141" s="125"/>
      <c r="BR141" s="126"/>
      <c r="BS141" s="124"/>
      <c r="BT141" s="125"/>
      <c r="BU141" s="126"/>
      <c r="BV141" s="124"/>
      <c r="BW141" s="125"/>
      <c r="BX141" s="126"/>
      <c r="BY141" s="174">
        <f t="shared" ref="BY141:BY143" si="14">SUMIF($E$9:$BX$9,BY$9, $E141:$BX141)</f>
        <v>0</v>
      </c>
      <c r="BZ141" s="174" t="e">
        <f>SUM(#REF!,F141,O141,X141,AG141,AP141,AY141,BH141,BQ141)</f>
        <v>#REF!</v>
      </c>
      <c r="CA141" s="174" t="e">
        <f>SUM(#REF!,G141,P141,Y141,AH141,AQ141,AZ141,BI141,BR141)</f>
        <v>#REF!</v>
      </c>
      <c r="CB141" s="174">
        <f t="shared" si="12"/>
        <v>0</v>
      </c>
      <c r="CC141" s="174" t="e">
        <f>SUM(#REF!,I141,R141,AA141,AJ141,AS141,BB141,BK141,BT141)</f>
        <v>#REF!</v>
      </c>
      <c r="CD141" s="174" t="e">
        <f>SUM(#REF!,J141,S141,AB141,AK141,AT141,BC141,BL141,BU141)</f>
        <v>#REF!</v>
      </c>
      <c r="CE141" s="174">
        <f t="shared" si="13"/>
        <v>0</v>
      </c>
      <c r="CF141" s="174">
        <f t="shared" si="10"/>
        <v>0</v>
      </c>
      <c r="CG141" s="174">
        <f t="shared" si="10"/>
        <v>0</v>
      </c>
    </row>
    <row r="142" spans="3:85" x14ac:dyDescent="0.3">
      <c r="C142" s="13" t="str">
        <f t="shared" si="11"/>
        <v>User Experience Specialist</v>
      </c>
      <c r="D142" s="11" t="s">
        <v>177</v>
      </c>
      <c r="E142" s="124"/>
      <c r="F142" s="125"/>
      <c r="G142" s="126"/>
      <c r="H142" s="124"/>
      <c r="I142" s="125"/>
      <c r="J142" s="126"/>
      <c r="K142" s="124"/>
      <c r="L142" s="125"/>
      <c r="M142" s="126"/>
      <c r="N142" s="124"/>
      <c r="O142" s="125"/>
      <c r="P142" s="126"/>
      <c r="Q142" s="124"/>
      <c r="R142" s="125"/>
      <c r="S142" s="126"/>
      <c r="T142" s="124"/>
      <c r="U142" s="125"/>
      <c r="V142" s="126"/>
      <c r="W142" s="124"/>
      <c r="X142" s="125"/>
      <c r="Y142" s="126"/>
      <c r="Z142" s="124"/>
      <c r="AA142" s="125"/>
      <c r="AB142" s="126"/>
      <c r="AC142" s="124"/>
      <c r="AD142" s="125"/>
      <c r="AE142" s="126"/>
      <c r="AF142" s="124"/>
      <c r="AG142" s="125"/>
      <c r="AH142" s="126"/>
      <c r="AI142" s="124"/>
      <c r="AJ142" s="125"/>
      <c r="AK142" s="126"/>
      <c r="AL142" s="124"/>
      <c r="AM142" s="125"/>
      <c r="AN142" s="126"/>
      <c r="AO142" s="124"/>
      <c r="AP142" s="125"/>
      <c r="AQ142" s="126"/>
      <c r="AR142" s="124"/>
      <c r="AS142" s="125"/>
      <c r="AT142" s="126"/>
      <c r="AU142" s="124"/>
      <c r="AV142" s="125"/>
      <c r="AW142" s="126"/>
      <c r="AX142" s="124"/>
      <c r="AY142" s="125"/>
      <c r="AZ142" s="126"/>
      <c r="BA142" s="124"/>
      <c r="BB142" s="125"/>
      <c r="BC142" s="126"/>
      <c r="BD142" s="124"/>
      <c r="BE142" s="125"/>
      <c r="BF142" s="126"/>
      <c r="BG142" s="124"/>
      <c r="BH142" s="125"/>
      <c r="BI142" s="126"/>
      <c r="BJ142" s="124"/>
      <c r="BK142" s="125"/>
      <c r="BL142" s="126"/>
      <c r="BM142" s="124"/>
      <c r="BN142" s="125"/>
      <c r="BO142" s="126"/>
      <c r="BP142" s="124"/>
      <c r="BQ142" s="125"/>
      <c r="BR142" s="126"/>
      <c r="BS142" s="124"/>
      <c r="BT142" s="125"/>
      <c r="BU142" s="126"/>
      <c r="BV142" s="124"/>
      <c r="BW142" s="125"/>
      <c r="BX142" s="126"/>
      <c r="BY142" s="174">
        <f t="shared" si="14"/>
        <v>0</v>
      </c>
      <c r="BZ142" s="174" t="e">
        <f>SUM(#REF!,F142,O142,X142,AG142,AP142,AY142,BH142,BQ142)</f>
        <v>#REF!</v>
      </c>
      <c r="CA142" s="174" t="e">
        <f>SUM(#REF!,G142,P142,Y142,AH142,AQ142,AZ142,BI142,BR142)</f>
        <v>#REF!</v>
      </c>
      <c r="CB142" s="174">
        <f t="shared" si="12"/>
        <v>0</v>
      </c>
      <c r="CC142" s="174" t="e">
        <f>SUM(#REF!,I142,R142,AA142,AJ142,AS142,BB142,BK142,BT142)</f>
        <v>#REF!</v>
      </c>
      <c r="CD142" s="174" t="e">
        <f>SUM(#REF!,J142,S142,AB142,AK142,AT142,BC142,BL142,BU142)</f>
        <v>#REF!</v>
      </c>
      <c r="CE142" s="174">
        <f t="shared" si="13"/>
        <v>0</v>
      </c>
      <c r="CF142" s="174">
        <f t="shared" si="10"/>
        <v>0</v>
      </c>
      <c r="CG142" s="174">
        <f t="shared" si="10"/>
        <v>0</v>
      </c>
    </row>
    <row r="143" spans="3:85" ht="16.2" thickBot="1" x14ac:dyDescent="0.35">
      <c r="C143" s="16" t="str">
        <f t="shared" si="11"/>
        <v>User Experience Specialist</v>
      </c>
      <c r="D143" s="17" t="s">
        <v>116</v>
      </c>
      <c r="E143" s="150"/>
      <c r="F143" s="151"/>
      <c r="G143" s="152"/>
      <c r="H143" s="150"/>
      <c r="I143" s="151"/>
      <c r="J143" s="152"/>
      <c r="K143" s="150"/>
      <c r="L143" s="151"/>
      <c r="M143" s="152"/>
      <c r="N143" s="150"/>
      <c r="O143" s="151"/>
      <c r="P143" s="152"/>
      <c r="Q143" s="150"/>
      <c r="R143" s="151"/>
      <c r="S143" s="152"/>
      <c r="T143" s="150"/>
      <c r="U143" s="151"/>
      <c r="V143" s="152"/>
      <c r="W143" s="150"/>
      <c r="X143" s="151"/>
      <c r="Y143" s="152"/>
      <c r="Z143" s="150"/>
      <c r="AA143" s="151"/>
      <c r="AB143" s="152"/>
      <c r="AC143" s="150"/>
      <c r="AD143" s="151"/>
      <c r="AE143" s="152"/>
      <c r="AF143" s="150"/>
      <c r="AG143" s="151"/>
      <c r="AH143" s="152"/>
      <c r="AI143" s="150"/>
      <c r="AJ143" s="151"/>
      <c r="AK143" s="152"/>
      <c r="AL143" s="150"/>
      <c r="AM143" s="151"/>
      <c r="AN143" s="152"/>
      <c r="AO143" s="150"/>
      <c r="AP143" s="151"/>
      <c r="AQ143" s="152"/>
      <c r="AR143" s="150"/>
      <c r="AS143" s="151"/>
      <c r="AT143" s="152"/>
      <c r="AU143" s="150"/>
      <c r="AV143" s="151"/>
      <c r="AW143" s="152"/>
      <c r="AX143" s="150"/>
      <c r="AY143" s="151"/>
      <c r="AZ143" s="152"/>
      <c r="BA143" s="150"/>
      <c r="BB143" s="151"/>
      <c r="BC143" s="152"/>
      <c r="BD143" s="150"/>
      <c r="BE143" s="151"/>
      <c r="BF143" s="152"/>
      <c r="BG143" s="150"/>
      <c r="BH143" s="151"/>
      <c r="BI143" s="152"/>
      <c r="BJ143" s="150"/>
      <c r="BK143" s="151"/>
      <c r="BL143" s="152"/>
      <c r="BM143" s="150"/>
      <c r="BN143" s="151"/>
      <c r="BO143" s="152"/>
      <c r="BP143" s="150"/>
      <c r="BQ143" s="151"/>
      <c r="BR143" s="152"/>
      <c r="BS143" s="150"/>
      <c r="BT143" s="151"/>
      <c r="BU143" s="152"/>
      <c r="BV143" s="150"/>
      <c r="BW143" s="151"/>
      <c r="BX143" s="152"/>
      <c r="BY143" s="175">
        <f t="shared" si="14"/>
        <v>0</v>
      </c>
      <c r="BZ143" s="175" t="e">
        <f>SUM(#REF!,F143,O143,X143,AG143,AP143,AY143,BH143,BQ143)</f>
        <v>#REF!</v>
      </c>
      <c r="CA143" s="175" t="e">
        <f>SUM(#REF!,G143,P143,Y143,AH143,AQ143,AZ143,BI143,BR143)</f>
        <v>#REF!</v>
      </c>
      <c r="CB143" s="175">
        <f t="shared" si="12"/>
        <v>0</v>
      </c>
      <c r="CC143" s="175" t="e">
        <f>SUM(#REF!,I143,R143,AA143,AJ143,AS143,BB143,BK143,BT143)</f>
        <v>#REF!</v>
      </c>
      <c r="CD143" s="175" t="e">
        <f>SUM(#REF!,J143,S143,AB143,AK143,AT143,BC143,BL143,BU143)</f>
        <v>#REF!</v>
      </c>
      <c r="CE143" s="175">
        <f t="shared" si="13"/>
        <v>0</v>
      </c>
      <c r="CF143" s="175">
        <f t="shared" si="10"/>
        <v>0</v>
      </c>
      <c r="CG143" s="175">
        <f t="shared" si="10"/>
        <v>0</v>
      </c>
    </row>
    <row r="144" spans="3:85" x14ac:dyDescent="0.3">
      <c r="C144" s="43" t="str">
        <f>'Short Term Rates'!C30</f>
        <v>Application Developer</v>
      </c>
      <c r="D144" s="15" t="s">
        <v>174</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44">
        <f>SUMIFS($E144:$BX144, $E$9:$BX$9,BY$9, $E$10:$BX$10, BY$10)</f>
        <v>0</v>
      </c>
      <c r="BZ144" s="44">
        <f t="shared" ref="BZ144:CE159" si="15">SUMIFS($E144:$BX144, $E$9:$BX$9,BZ$9, $E$10:$BX$10, BZ$10)</f>
        <v>0</v>
      </c>
      <c r="CA144" s="44">
        <f t="shared" si="15"/>
        <v>0</v>
      </c>
      <c r="CB144" s="44">
        <f t="shared" si="15"/>
        <v>0</v>
      </c>
      <c r="CC144" s="44">
        <f t="shared" si="15"/>
        <v>0</v>
      </c>
      <c r="CD144" s="44">
        <f t="shared" si="15"/>
        <v>0</v>
      </c>
      <c r="CE144" s="44">
        <f>SUMIFS($E144:$BX144, $E$9:$BX$9,CE$9, $E$10:$BX$10, CE$10)</f>
        <v>0</v>
      </c>
      <c r="CF144" s="44">
        <f t="shared" ref="CF144:CG163" si="16">SUMIFS($E144:$BX144, $E$9:$BX$9,CF$9, $E$10:$BX$10, CF$10)</f>
        <v>0</v>
      </c>
      <c r="CG144" s="44">
        <f t="shared" si="16"/>
        <v>0</v>
      </c>
    </row>
    <row r="145" spans="3:85" x14ac:dyDescent="0.3">
      <c r="C145" s="13" t="str">
        <f>C144</f>
        <v>Application Developer</v>
      </c>
      <c r="D145" s="11" t="s">
        <v>175</v>
      </c>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110">
        <f t="shared" ref="BY145:CG176" si="17">SUMIFS($E145:$BX145, $E$9:$BX$9,BY$9, $E$10:$BX$10, BY$10)</f>
        <v>0</v>
      </c>
      <c r="BZ145" s="110">
        <f t="shared" si="15"/>
        <v>0</v>
      </c>
      <c r="CA145" s="110">
        <f t="shared" si="15"/>
        <v>0</v>
      </c>
      <c r="CB145" s="110">
        <f t="shared" si="15"/>
        <v>0</v>
      </c>
      <c r="CC145" s="110">
        <f t="shared" si="15"/>
        <v>0</v>
      </c>
      <c r="CD145" s="110">
        <f t="shared" si="15"/>
        <v>0</v>
      </c>
      <c r="CE145" s="110">
        <f t="shared" si="15"/>
        <v>0</v>
      </c>
      <c r="CF145" s="110">
        <f t="shared" si="16"/>
        <v>0</v>
      </c>
      <c r="CG145" s="110">
        <f t="shared" si="16"/>
        <v>0</v>
      </c>
    </row>
    <row r="146" spans="3:85" x14ac:dyDescent="0.3">
      <c r="C146" s="13" t="str">
        <f t="shared" ref="C146:C150" si="18">C145</f>
        <v>Application Developer</v>
      </c>
      <c r="D146" s="11" t="s">
        <v>176</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110">
        <f t="shared" si="17"/>
        <v>0</v>
      </c>
      <c r="BZ146" s="110">
        <f t="shared" si="15"/>
        <v>0</v>
      </c>
      <c r="CA146" s="110">
        <f t="shared" si="15"/>
        <v>0</v>
      </c>
      <c r="CB146" s="110">
        <f t="shared" si="15"/>
        <v>0</v>
      </c>
      <c r="CC146" s="110">
        <f t="shared" si="15"/>
        <v>0</v>
      </c>
      <c r="CD146" s="110">
        <f t="shared" si="15"/>
        <v>0</v>
      </c>
      <c r="CE146" s="110">
        <f t="shared" si="15"/>
        <v>0</v>
      </c>
      <c r="CF146" s="110">
        <f t="shared" si="16"/>
        <v>0</v>
      </c>
      <c r="CG146" s="110">
        <f t="shared" si="16"/>
        <v>0</v>
      </c>
    </row>
    <row r="147" spans="3:85" x14ac:dyDescent="0.3">
      <c r="C147" s="13" t="str">
        <f t="shared" si="18"/>
        <v>Application Developer</v>
      </c>
      <c r="D147" s="11" t="s">
        <v>115</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110">
        <f t="shared" si="17"/>
        <v>0</v>
      </c>
      <c r="BZ147" s="110">
        <f t="shared" si="15"/>
        <v>0</v>
      </c>
      <c r="CA147" s="110">
        <f t="shared" si="15"/>
        <v>0</v>
      </c>
      <c r="CB147" s="110">
        <f t="shared" si="15"/>
        <v>0</v>
      </c>
      <c r="CC147" s="110">
        <f t="shared" si="15"/>
        <v>0</v>
      </c>
      <c r="CD147" s="110">
        <f t="shared" si="15"/>
        <v>0</v>
      </c>
      <c r="CE147" s="110">
        <f t="shared" si="15"/>
        <v>0</v>
      </c>
      <c r="CF147" s="110">
        <f t="shared" si="16"/>
        <v>0</v>
      </c>
      <c r="CG147" s="110">
        <f t="shared" si="16"/>
        <v>0</v>
      </c>
    </row>
    <row r="148" spans="3:85" x14ac:dyDescent="0.3">
      <c r="C148" s="13" t="str">
        <f t="shared" si="18"/>
        <v>Application Developer</v>
      </c>
      <c r="D148" s="11" t="s">
        <v>117</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110">
        <f t="shared" si="17"/>
        <v>0</v>
      </c>
      <c r="BZ148" s="110">
        <f t="shared" si="15"/>
        <v>0</v>
      </c>
      <c r="CA148" s="110">
        <f t="shared" si="15"/>
        <v>0</v>
      </c>
      <c r="CB148" s="110">
        <f t="shared" si="15"/>
        <v>0</v>
      </c>
      <c r="CC148" s="110">
        <f t="shared" si="15"/>
        <v>0</v>
      </c>
      <c r="CD148" s="110">
        <f t="shared" si="15"/>
        <v>0</v>
      </c>
      <c r="CE148" s="110">
        <f t="shared" si="15"/>
        <v>0</v>
      </c>
      <c r="CF148" s="110">
        <f t="shared" si="16"/>
        <v>0</v>
      </c>
      <c r="CG148" s="110">
        <f t="shared" si="16"/>
        <v>0</v>
      </c>
    </row>
    <row r="149" spans="3:85" x14ac:dyDescent="0.3">
      <c r="C149" s="13" t="str">
        <f t="shared" si="18"/>
        <v>Application Developer</v>
      </c>
      <c r="D149" s="11" t="s">
        <v>177</v>
      </c>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110">
        <f t="shared" si="17"/>
        <v>0</v>
      </c>
      <c r="BZ149" s="110">
        <f t="shared" si="15"/>
        <v>0</v>
      </c>
      <c r="CA149" s="110">
        <f t="shared" si="15"/>
        <v>0</v>
      </c>
      <c r="CB149" s="110">
        <f t="shared" si="15"/>
        <v>0</v>
      </c>
      <c r="CC149" s="110">
        <f t="shared" si="15"/>
        <v>0</v>
      </c>
      <c r="CD149" s="110">
        <f t="shared" si="15"/>
        <v>0</v>
      </c>
      <c r="CE149" s="110">
        <f t="shared" si="15"/>
        <v>0</v>
      </c>
      <c r="CF149" s="110">
        <f t="shared" si="16"/>
        <v>0</v>
      </c>
      <c r="CG149" s="110">
        <f t="shared" si="16"/>
        <v>0</v>
      </c>
    </row>
    <row r="150" spans="3:85" ht="16.2" thickBot="1" x14ac:dyDescent="0.35">
      <c r="C150" s="16" t="str">
        <f t="shared" si="18"/>
        <v>Application Developer</v>
      </c>
      <c r="D150" s="17" t="s">
        <v>116</v>
      </c>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45">
        <f t="shared" si="17"/>
        <v>0</v>
      </c>
      <c r="BZ150" s="45">
        <f t="shared" si="15"/>
        <v>0</v>
      </c>
      <c r="CA150" s="45">
        <f t="shared" si="15"/>
        <v>0</v>
      </c>
      <c r="CB150" s="45">
        <f t="shared" si="15"/>
        <v>0</v>
      </c>
      <c r="CC150" s="45">
        <f t="shared" si="15"/>
        <v>0</v>
      </c>
      <c r="CD150" s="45">
        <f t="shared" si="15"/>
        <v>0</v>
      </c>
      <c r="CE150" s="45">
        <f t="shared" si="15"/>
        <v>0</v>
      </c>
      <c r="CF150" s="45">
        <f t="shared" si="16"/>
        <v>0</v>
      </c>
      <c r="CG150" s="45">
        <f t="shared" si="16"/>
        <v>0</v>
      </c>
    </row>
    <row r="151" spans="3:85" x14ac:dyDescent="0.3">
      <c r="C151" s="14" t="str">
        <f>'Short Term Rates'!C31</f>
        <v>Business Analyst</v>
      </c>
      <c r="D151" s="15" t="s">
        <v>174</v>
      </c>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44">
        <f t="shared" si="17"/>
        <v>0</v>
      </c>
      <c r="BZ151" s="44">
        <f t="shared" si="15"/>
        <v>0</v>
      </c>
      <c r="CA151" s="44">
        <f t="shared" si="15"/>
        <v>0</v>
      </c>
      <c r="CB151" s="44">
        <f t="shared" si="15"/>
        <v>0</v>
      </c>
      <c r="CC151" s="44">
        <f t="shared" si="15"/>
        <v>0</v>
      </c>
      <c r="CD151" s="44">
        <f t="shared" si="15"/>
        <v>0</v>
      </c>
      <c r="CE151" s="44">
        <f t="shared" si="15"/>
        <v>0</v>
      </c>
      <c r="CF151" s="44">
        <f t="shared" si="16"/>
        <v>0</v>
      </c>
      <c r="CG151" s="44">
        <f t="shared" si="16"/>
        <v>0</v>
      </c>
    </row>
    <row r="152" spans="3:85" x14ac:dyDescent="0.3">
      <c r="C152" s="13" t="str">
        <f>C151</f>
        <v>Business Analyst</v>
      </c>
      <c r="D152" s="11" t="s">
        <v>175</v>
      </c>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110">
        <f t="shared" si="17"/>
        <v>0</v>
      </c>
      <c r="BZ152" s="110">
        <f t="shared" si="15"/>
        <v>0</v>
      </c>
      <c r="CA152" s="110">
        <f t="shared" si="15"/>
        <v>0</v>
      </c>
      <c r="CB152" s="110">
        <f t="shared" si="15"/>
        <v>0</v>
      </c>
      <c r="CC152" s="110">
        <f t="shared" si="15"/>
        <v>0</v>
      </c>
      <c r="CD152" s="110">
        <f t="shared" si="15"/>
        <v>0</v>
      </c>
      <c r="CE152" s="110">
        <f t="shared" si="15"/>
        <v>0</v>
      </c>
      <c r="CF152" s="110">
        <f t="shared" si="16"/>
        <v>0</v>
      </c>
      <c r="CG152" s="110">
        <f t="shared" si="16"/>
        <v>0</v>
      </c>
    </row>
    <row r="153" spans="3:85" x14ac:dyDescent="0.3">
      <c r="C153" s="13" t="str">
        <f t="shared" ref="C153:C157" si="19">C152</f>
        <v>Business Analyst</v>
      </c>
      <c r="D153" s="11" t="s">
        <v>176</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110">
        <f t="shared" si="17"/>
        <v>0</v>
      </c>
      <c r="BZ153" s="110">
        <f t="shared" si="15"/>
        <v>0</v>
      </c>
      <c r="CA153" s="110">
        <f t="shared" si="15"/>
        <v>0</v>
      </c>
      <c r="CB153" s="110">
        <f t="shared" si="15"/>
        <v>0</v>
      </c>
      <c r="CC153" s="110">
        <f t="shared" si="15"/>
        <v>0</v>
      </c>
      <c r="CD153" s="110">
        <f t="shared" si="15"/>
        <v>0</v>
      </c>
      <c r="CE153" s="110">
        <f t="shared" si="15"/>
        <v>0</v>
      </c>
      <c r="CF153" s="110">
        <f t="shared" si="16"/>
        <v>0</v>
      </c>
      <c r="CG153" s="110">
        <f t="shared" si="16"/>
        <v>0</v>
      </c>
    </row>
    <row r="154" spans="3:85" x14ac:dyDescent="0.3">
      <c r="C154" s="13" t="str">
        <f t="shared" si="19"/>
        <v>Business Analyst</v>
      </c>
      <c r="D154" s="11" t="s">
        <v>115</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110">
        <f t="shared" si="17"/>
        <v>0</v>
      </c>
      <c r="BZ154" s="110">
        <f t="shared" si="15"/>
        <v>0</v>
      </c>
      <c r="CA154" s="110">
        <f t="shared" si="15"/>
        <v>0</v>
      </c>
      <c r="CB154" s="110">
        <f t="shared" si="15"/>
        <v>0</v>
      </c>
      <c r="CC154" s="110">
        <f t="shared" si="15"/>
        <v>0</v>
      </c>
      <c r="CD154" s="110">
        <f t="shared" si="15"/>
        <v>0</v>
      </c>
      <c r="CE154" s="110">
        <f t="shared" si="15"/>
        <v>0</v>
      </c>
      <c r="CF154" s="110">
        <f t="shared" si="16"/>
        <v>0</v>
      </c>
      <c r="CG154" s="110">
        <f t="shared" si="16"/>
        <v>0</v>
      </c>
    </row>
    <row r="155" spans="3:85" x14ac:dyDescent="0.3">
      <c r="C155" s="13" t="str">
        <f t="shared" si="19"/>
        <v>Business Analyst</v>
      </c>
      <c r="D155" s="11" t="s">
        <v>117</v>
      </c>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110">
        <f t="shared" si="17"/>
        <v>0</v>
      </c>
      <c r="BZ155" s="110">
        <f t="shared" si="15"/>
        <v>0</v>
      </c>
      <c r="CA155" s="110">
        <f t="shared" si="15"/>
        <v>0</v>
      </c>
      <c r="CB155" s="110">
        <f t="shared" si="15"/>
        <v>0</v>
      </c>
      <c r="CC155" s="110">
        <f t="shared" si="15"/>
        <v>0</v>
      </c>
      <c r="CD155" s="110">
        <f t="shared" si="15"/>
        <v>0</v>
      </c>
      <c r="CE155" s="110">
        <f t="shared" si="15"/>
        <v>0</v>
      </c>
      <c r="CF155" s="110">
        <f t="shared" si="16"/>
        <v>0</v>
      </c>
      <c r="CG155" s="110">
        <f t="shared" si="16"/>
        <v>0</v>
      </c>
    </row>
    <row r="156" spans="3:85" x14ac:dyDescent="0.3">
      <c r="C156" s="13" t="str">
        <f t="shared" si="19"/>
        <v>Business Analyst</v>
      </c>
      <c r="D156" s="11" t="s">
        <v>177</v>
      </c>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110">
        <f t="shared" si="17"/>
        <v>0</v>
      </c>
      <c r="BZ156" s="110">
        <f t="shared" si="15"/>
        <v>0</v>
      </c>
      <c r="CA156" s="110">
        <f t="shared" si="15"/>
        <v>0</v>
      </c>
      <c r="CB156" s="110">
        <f t="shared" si="15"/>
        <v>0</v>
      </c>
      <c r="CC156" s="110">
        <f t="shared" si="15"/>
        <v>0</v>
      </c>
      <c r="CD156" s="110">
        <f t="shared" si="15"/>
        <v>0</v>
      </c>
      <c r="CE156" s="110">
        <f t="shared" si="15"/>
        <v>0</v>
      </c>
      <c r="CF156" s="110">
        <f t="shared" si="16"/>
        <v>0</v>
      </c>
      <c r="CG156" s="110">
        <f t="shared" si="16"/>
        <v>0</v>
      </c>
    </row>
    <row r="157" spans="3:85" ht="16.2" thickBot="1" x14ac:dyDescent="0.35">
      <c r="C157" s="16" t="str">
        <f t="shared" si="19"/>
        <v>Business Analyst</v>
      </c>
      <c r="D157" s="17" t="s">
        <v>116</v>
      </c>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45">
        <f t="shared" si="17"/>
        <v>0</v>
      </c>
      <c r="BZ157" s="45">
        <f t="shared" si="15"/>
        <v>0</v>
      </c>
      <c r="CA157" s="45">
        <f t="shared" si="15"/>
        <v>0</v>
      </c>
      <c r="CB157" s="45">
        <f t="shared" si="15"/>
        <v>0</v>
      </c>
      <c r="CC157" s="45">
        <f t="shared" si="15"/>
        <v>0</v>
      </c>
      <c r="CD157" s="45">
        <f t="shared" si="15"/>
        <v>0</v>
      </c>
      <c r="CE157" s="45">
        <f t="shared" si="15"/>
        <v>0</v>
      </c>
      <c r="CF157" s="45">
        <f t="shared" si="16"/>
        <v>0</v>
      </c>
      <c r="CG157" s="45">
        <f t="shared" si="16"/>
        <v>0</v>
      </c>
    </row>
    <row r="158" spans="3:85" x14ac:dyDescent="0.3">
      <c r="C158" s="14" t="str">
        <f>'Short Term Rates'!C32</f>
        <v>Help Desk Analyst</v>
      </c>
      <c r="D158" s="15" t="s">
        <v>174</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44">
        <f t="shared" si="17"/>
        <v>0</v>
      </c>
      <c r="BZ158" s="44">
        <f t="shared" si="15"/>
        <v>0</v>
      </c>
      <c r="CA158" s="44">
        <f t="shared" si="15"/>
        <v>0</v>
      </c>
      <c r="CB158" s="44">
        <f t="shared" si="15"/>
        <v>0</v>
      </c>
      <c r="CC158" s="44">
        <f t="shared" si="15"/>
        <v>0</v>
      </c>
      <c r="CD158" s="44">
        <f t="shared" si="15"/>
        <v>0</v>
      </c>
      <c r="CE158" s="44">
        <f t="shared" si="15"/>
        <v>0</v>
      </c>
      <c r="CF158" s="44">
        <f t="shared" si="16"/>
        <v>0</v>
      </c>
      <c r="CG158" s="44">
        <f t="shared" si="16"/>
        <v>0</v>
      </c>
    </row>
    <row r="159" spans="3:85" x14ac:dyDescent="0.3">
      <c r="C159" s="13" t="str">
        <f>C158</f>
        <v>Help Desk Analyst</v>
      </c>
      <c r="D159" s="11" t="s">
        <v>175</v>
      </c>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110">
        <f t="shared" si="17"/>
        <v>0</v>
      </c>
      <c r="BZ159" s="110">
        <f t="shared" si="15"/>
        <v>0</v>
      </c>
      <c r="CA159" s="110">
        <f t="shared" si="15"/>
        <v>0</v>
      </c>
      <c r="CB159" s="110">
        <f t="shared" si="15"/>
        <v>0</v>
      </c>
      <c r="CC159" s="110">
        <f t="shared" si="15"/>
        <v>0</v>
      </c>
      <c r="CD159" s="110">
        <f t="shared" si="15"/>
        <v>0</v>
      </c>
      <c r="CE159" s="110">
        <f t="shared" si="15"/>
        <v>0</v>
      </c>
      <c r="CF159" s="110">
        <f t="shared" si="16"/>
        <v>0</v>
      </c>
      <c r="CG159" s="110">
        <f t="shared" si="16"/>
        <v>0</v>
      </c>
    </row>
    <row r="160" spans="3:85" x14ac:dyDescent="0.3">
      <c r="C160" s="13" t="str">
        <f t="shared" ref="C160:C164" si="20">C159</f>
        <v>Help Desk Analyst</v>
      </c>
      <c r="D160" s="11" t="s">
        <v>176</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110">
        <f t="shared" si="17"/>
        <v>0</v>
      </c>
      <c r="BZ160" s="110">
        <f t="shared" si="17"/>
        <v>0</v>
      </c>
      <c r="CA160" s="110">
        <f t="shared" si="17"/>
        <v>0</v>
      </c>
      <c r="CB160" s="110">
        <f t="shared" si="17"/>
        <v>0</v>
      </c>
      <c r="CC160" s="110">
        <f t="shared" si="17"/>
        <v>0</v>
      </c>
      <c r="CD160" s="110">
        <f t="shared" si="17"/>
        <v>0</v>
      </c>
      <c r="CE160" s="110">
        <f t="shared" si="17"/>
        <v>0</v>
      </c>
      <c r="CF160" s="110">
        <f t="shared" si="16"/>
        <v>0</v>
      </c>
      <c r="CG160" s="110">
        <f t="shared" si="16"/>
        <v>0</v>
      </c>
    </row>
    <row r="161" spans="3:85" x14ac:dyDescent="0.3">
      <c r="C161" s="13" t="str">
        <f t="shared" si="20"/>
        <v>Help Desk Analyst</v>
      </c>
      <c r="D161" s="11" t="s">
        <v>115</v>
      </c>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110">
        <f t="shared" si="17"/>
        <v>0</v>
      </c>
      <c r="BZ161" s="110">
        <f t="shared" si="17"/>
        <v>0</v>
      </c>
      <c r="CA161" s="110">
        <f t="shared" si="17"/>
        <v>0</v>
      </c>
      <c r="CB161" s="110">
        <f t="shared" si="17"/>
        <v>0</v>
      </c>
      <c r="CC161" s="110">
        <f t="shared" si="17"/>
        <v>0</v>
      </c>
      <c r="CD161" s="110">
        <f t="shared" si="17"/>
        <v>0</v>
      </c>
      <c r="CE161" s="110">
        <f t="shared" si="17"/>
        <v>0</v>
      </c>
      <c r="CF161" s="110">
        <f t="shared" si="16"/>
        <v>0</v>
      </c>
      <c r="CG161" s="110">
        <f t="shared" si="16"/>
        <v>0</v>
      </c>
    </row>
    <row r="162" spans="3:85" x14ac:dyDescent="0.3">
      <c r="C162" s="13" t="str">
        <f t="shared" si="20"/>
        <v>Help Desk Analyst</v>
      </c>
      <c r="D162" s="11" t="s">
        <v>117</v>
      </c>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110">
        <f t="shared" si="17"/>
        <v>0</v>
      </c>
      <c r="BZ162" s="110">
        <f t="shared" si="17"/>
        <v>0</v>
      </c>
      <c r="CA162" s="110">
        <f t="shared" si="17"/>
        <v>0</v>
      </c>
      <c r="CB162" s="110">
        <f t="shared" si="17"/>
        <v>0</v>
      </c>
      <c r="CC162" s="110">
        <f t="shared" si="17"/>
        <v>0</v>
      </c>
      <c r="CD162" s="110">
        <f t="shared" si="17"/>
        <v>0</v>
      </c>
      <c r="CE162" s="110">
        <f t="shared" si="17"/>
        <v>0</v>
      </c>
      <c r="CF162" s="110">
        <f t="shared" si="16"/>
        <v>0</v>
      </c>
      <c r="CG162" s="110">
        <f t="shared" si="16"/>
        <v>0</v>
      </c>
    </row>
    <row r="163" spans="3:85" x14ac:dyDescent="0.3">
      <c r="C163" s="13" t="str">
        <f t="shared" si="20"/>
        <v>Help Desk Analyst</v>
      </c>
      <c r="D163" s="11" t="s">
        <v>177</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110">
        <f t="shared" si="17"/>
        <v>0</v>
      </c>
      <c r="BZ163" s="110">
        <f t="shared" si="17"/>
        <v>0</v>
      </c>
      <c r="CA163" s="110">
        <f t="shared" si="17"/>
        <v>0</v>
      </c>
      <c r="CB163" s="110">
        <f t="shared" si="17"/>
        <v>0</v>
      </c>
      <c r="CC163" s="110">
        <f t="shared" si="17"/>
        <v>0</v>
      </c>
      <c r="CD163" s="110">
        <f t="shared" si="17"/>
        <v>0</v>
      </c>
      <c r="CE163" s="110">
        <f t="shared" si="17"/>
        <v>0</v>
      </c>
      <c r="CF163" s="110">
        <f t="shared" si="16"/>
        <v>0</v>
      </c>
      <c r="CG163" s="110">
        <f t="shared" si="16"/>
        <v>0</v>
      </c>
    </row>
    <row r="164" spans="3:85" ht="16.2" thickBot="1" x14ac:dyDescent="0.35">
      <c r="C164" s="16" t="str">
        <f t="shared" si="20"/>
        <v>Help Desk Analyst</v>
      </c>
      <c r="D164" s="17" t="s">
        <v>116</v>
      </c>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45">
        <f t="shared" si="17"/>
        <v>0</v>
      </c>
      <c r="BZ164" s="45">
        <f t="shared" si="17"/>
        <v>0</v>
      </c>
      <c r="CA164" s="45">
        <f t="shared" si="17"/>
        <v>0</v>
      </c>
      <c r="CB164" s="45">
        <f t="shared" si="17"/>
        <v>0</v>
      </c>
      <c r="CC164" s="45">
        <f t="shared" si="17"/>
        <v>0</v>
      </c>
      <c r="CD164" s="45">
        <f t="shared" si="17"/>
        <v>0</v>
      </c>
      <c r="CE164" s="45">
        <f t="shared" si="17"/>
        <v>0</v>
      </c>
      <c r="CF164" s="45">
        <f t="shared" si="17"/>
        <v>0</v>
      </c>
      <c r="CG164" s="45">
        <f t="shared" si="17"/>
        <v>0</v>
      </c>
    </row>
    <row r="165" spans="3:85" x14ac:dyDescent="0.3">
      <c r="C165" s="14" t="str">
        <f>'Short Term Rates'!C33</f>
        <v xml:space="preserve">Management Consultant </v>
      </c>
      <c r="D165" s="15" t="s">
        <v>174</v>
      </c>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44">
        <f t="shared" si="17"/>
        <v>0</v>
      </c>
      <c r="BZ165" s="44">
        <f t="shared" si="17"/>
        <v>0</v>
      </c>
      <c r="CA165" s="44">
        <f t="shared" si="17"/>
        <v>0</v>
      </c>
      <c r="CB165" s="44">
        <f t="shared" si="17"/>
        <v>0</v>
      </c>
      <c r="CC165" s="44">
        <f t="shared" si="17"/>
        <v>0</v>
      </c>
      <c r="CD165" s="44">
        <f t="shared" si="17"/>
        <v>0</v>
      </c>
      <c r="CE165" s="44">
        <f t="shared" si="17"/>
        <v>0</v>
      </c>
      <c r="CF165" s="44">
        <f t="shared" si="17"/>
        <v>0</v>
      </c>
      <c r="CG165" s="44">
        <f t="shared" si="17"/>
        <v>0</v>
      </c>
    </row>
    <row r="166" spans="3:85" x14ac:dyDescent="0.3">
      <c r="C166" s="13" t="str">
        <f>C165</f>
        <v xml:space="preserve">Management Consultant </v>
      </c>
      <c r="D166" s="11" t="s">
        <v>175</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110">
        <f t="shared" si="17"/>
        <v>0</v>
      </c>
      <c r="BZ166" s="110">
        <f t="shared" si="17"/>
        <v>0</v>
      </c>
      <c r="CA166" s="110">
        <f t="shared" si="17"/>
        <v>0</v>
      </c>
      <c r="CB166" s="110">
        <f t="shared" si="17"/>
        <v>0</v>
      </c>
      <c r="CC166" s="110">
        <f t="shared" si="17"/>
        <v>0</v>
      </c>
      <c r="CD166" s="110">
        <f t="shared" si="17"/>
        <v>0</v>
      </c>
      <c r="CE166" s="110">
        <f t="shared" si="17"/>
        <v>0</v>
      </c>
      <c r="CF166" s="110">
        <f t="shared" si="17"/>
        <v>0</v>
      </c>
      <c r="CG166" s="110">
        <f t="shared" si="17"/>
        <v>0</v>
      </c>
    </row>
    <row r="167" spans="3:85" x14ac:dyDescent="0.3">
      <c r="C167" s="13" t="str">
        <f t="shared" ref="C167:C171" si="21">C166</f>
        <v xml:space="preserve">Management Consultant </v>
      </c>
      <c r="D167" s="11" t="s">
        <v>176</v>
      </c>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110">
        <f t="shared" si="17"/>
        <v>0</v>
      </c>
      <c r="BZ167" s="110">
        <f t="shared" si="17"/>
        <v>0</v>
      </c>
      <c r="CA167" s="110">
        <f t="shared" si="17"/>
        <v>0</v>
      </c>
      <c r="CB167" s="110">
        <f t="shared" si="17"/>
        <v>0</v>
      </c>
      <c r="CC167" s="110">
        <f t="shared" si="17"/>
        <v>0</v>
      </c>
      <c r="CD167" s="110">
        <f t="shared" si="17"/>
        <v>0</v>
      </c>
      <c r="CE167" s="110">
        <f t="shared" si="17"/>
        <v>0</v>
      </c>
      <c r="CF167" s="110">
        <f t="shared" si="17"/>
        <v>0</v>
      </c>
      <c r="CG167" s="110">
        <f t="shared" si="17"/>
        <v>0</v>
      </c>
    </row>
    <row r="168" spans="3:85" x14ac:dyDescent="0.3">
      <c r="C168" s="13" t="str">
        <f t="shared" si="21"/>
        <v xml:space="preserve">Management Consultant </v>
      </c>
      <c r="D168" s="11" t="s">
        <v>115</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110">
        <f t="shared" si="17"/>
        <v>0</v>
      </c>
      <c r="BZ168" s="110">
        <f t="shared" si="17"/>
        <v>0</v>
      </c>
      <c r="CA168" s="110">
        <f t="shared" si="17"/>
        <v>0</v>
      </c>
      <c r="CB168" s="110">
        <f t="shared" si="17"/>
        <v>0</v>
      </c>
      <c r="CC168" s="110">
        <f t="shared" si="17"/>
        <v>0</v>
      </c>
      <c r="CD168" s="110">
        <f t="shared" si="17"/>
        <v>0</v>
      </c>
      <c r="CE168" s="110">
        <f t="shared" si="17"/>
        <v>0</v>
      </c>
      <c r="CF168" s="110">
        <f t="shared" si="17"/>
        <v>0</v>
      </c>
      <c r="CG168" s="110">
        <f t="shared" si="17"/>
        <v>0</v>
      </c>
    </row>
    <row r="169" spans="3:85" x14ac:dyDescent="0.3">
      <c r="C169" s="13" t="str">
        <f t="shared" si="21"/>
        <v xml:space="preserve">Management Consultant </v>
      </c>
      <c r="D169" s="11" t="s">
        <v>117</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110">
        <f t="shared" si="17"/>
        <v>0</v>
      </c>
      <c r="BZ169" s="110">
        <f t="shared" si="17"/>
        <v>0</v>
      </c>
      <c r="CA169" s="110">
        <f t="shared" si="17"/>
        <v>0</v>
      </c>
      <c r="CB169" s="110">
        <f t="shared" si="17"/>
        <v>0</v>
      </c>
      <c r="CC169" s="110">
        <f t="shared" si="17"/>
        <v>0</v>
      </c>
      <c r="CD169" s="110">
        <f t="shared" si="17"/>
        <v>0</v>
      </c>
      <c r="CE169" s="110">
        <f t="shared" si="17"/>
        <v>0</v>
      </c>
      <c r="CF169" s="110">
        <f t="shared" si="17"/>
        <v>0</v>
      </c>
      <c r="CG169" s="110">
        <f t="shared" si="17"/>
        <v>0</v>
      </c>
    </row>
    <row r="170" spans="3:85" x14ac:dyDescent="0.3">
      <c r="C170" s="13" t="str">
        <f t="shared" si="21"/>
        <v xml:space="preserve">Management Consultant </v>
      </c>
      <c r="D170" s="11" t="s">
        <v>177</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110">
        <f t="shared" si="17"/>
        <v>0</v>
      </c>
      <c r="BZ170" s="110">
        <f t="shared" si="17"/>
        <v>0</v>
      </c>
      <c r="CA170" s="110">
        <f t="shared" si="17"/>
        <v>0</v>
      </c>
      <c r="CB170" s="110">
        <f t="shared" si="17"/>
        <v>0</v>
      </c>
      <c r="CC170" s="110">
        <f t="shared" si="17"/>
        <v>0</v>
      </c>
      <c r="CD170" s="110">
        <f t="shared" si="17"/>
        <v>0</v>
      </c>
      <c r="CE170" s="110">
        <f t="shared" si="17"/>
        <v>0</v>
      </c>
      <c r="CF170" s="110">
        <f t="shared" si="17"/>
        <v>0</v>
      </c>
      <c r="CG170" s="110">
        <f t="shared" si="17"/>
        <v>0</v>
      </c>
    </row>
    <row r="171" spans="3:85" ht="16.2" thickBot="1" x14ac:dyDescent="0.35">
      <c r="C171" s="16" t="str">
        <f t="shared" si="21"/>
        <v xml:space="preserve">Management Consultant </v>
      </c>
      <c r="D171" s="17" t="s">
        <v>116</v>
      </c>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45">
        <f t="shared" si="17"/>
        <v>0</v>
      </c>
      <c r="BZ171" s="45">
        <f t="shared" si="17"/>
        <v>0</v>
      </c>
      <c r="CA171" s="45">
        <f t="shared" si="17"/>
        <v>0</v>
      </c>
      <c r="CB171" s="45">
        <f t="shared" si="17"/>
        <v>0</v>
      </c>
      <c r="CC171" s="45">
        <f t="shared" si="17"/>
        <v>0</v>
      </c>
      <c r="CD171" s="45">
        <f t="shared" si="17"/>
        <v>0</v>
      </c>
      <c r="CE171" s="45">
        <f t="shared" si="17"/>
        <v>0</v>
      </c>
      <c r="CF171" s="45">
        <f t="shared" si="17"/>
        <v>0</v>
      </c>
      <c r="CG171" s="45">
        <f t="shared" si="17"/>
        <v>0</v>
      </c>
    </row>
    <row r="172" spans="3:85" x14ac:dyDescent="0.3">
      <c r="C172" s="14" t="str">
        <f>'Short Term Rates'!C34</f>
        <v>Project Manager</v>
      </c>
      <c r="D172" s="15" t="s">
        <v>174</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44">
        <f t="shared" si="17"/>
        <v>0</v>
      </c>
      <c r="BZ172" s="44">
        <f t="shared" si="17"/>
        <v>0</v>
      </c>
      <c r="CA172" s="44">
        <f t="shared" si="17"/>
        <v>0</v>
      </c>
      <c r="CB172" s="44">
        <f t="shared" si="17"/>
        <v>0</v>
      </c>
      <c r="CC172" s="44">
        <f t="shared" si="17"/>
        <v>0</v>
      </c>
      <c r="CD172" s="44">
        <f t="shared" si="17"/>
        <v>0</v>
      </c>
      <c r="CE172" s="44">
        <f t="shared" si="17"/>
        <v>0</v>
      </c>
      <c r="CF172" s="44">
        <f t="shared" si="17"/>
        <v>0</v>
      </c>
      <c r="CG172" s="44">
        <f t="shared" si="17"/>
        <v>0</v>
      </c>
    </row>
    <row r="173" spans="3:85" x14ac:dyDescent="0.3">
      <c r="C173" s="13" t="str">
        <f>C172</f>
        <v>Project Manager</v>
      </c>
      <c r="D173" s="11" t="s">
        <v>175</v>
      </c>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110">
        <f t="shared" si="17"/>
        <v>0</v>
      </c>
      <c r="BZ173" s="110">
        <f t="shared" si="17"/>
        <v>0</v>
      </c>
      <c r="CA173" s="110">
        <f t="shared" si="17"/>
        <v>0</v>
      </c>
      <c r="CB173" s="110">
        <f t="shared" si="17"/>
        <v>0</v>
      </c>
      <c r="CC173" s="110">
        <f t="shared" si="17"/>
        <v>0</v>
      </c>
      <c r="CD173" s="110">
        <f t="shared" si="17"/>
        <v>0</v>
      </c>
      <c r="CE173" s="110">
        <f t="shared" si="17"/>
        <v>0</v>
      </c>
      <c r="CF173" s="110">
        <f t="shared" si="17"/>
        <v>0</v>
      </c>
      <c r="CG173" s="110">
        <f t="shared" si="17"/>
        <v>0</v>
      </c>
    </row>
    <row r="174" spans="3:85" x14ac:dyDescent="0.3">
      <c r="C174" s="13" t="str">
        <f t="shared" ref="C174:C178" si="22">C173</f>
        <v>Project Manager</v>
      </c>
      <c r="D174" s="11" t="s">
        <v>176</v>
      </c>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110">
        <f t="shared" si="17"/>
        <v>0</v>
      </c>
      <c r="BZ174" s="110">
        <f t="shared" si="17"/>
        <v>0</v>
      </c>
      <c r="CA174" s="110">
        <f t="shared" si="17"/>
        <v>0</v>
      </c>
      <c r="CB174" s="110">
        <f t="shared" si="17"/>
        <v>0</v>
      </c>
      <c r="CC174" s="110">
        <f t="shared" si="17"/>
        <v>0</v>
      </c>
      <c r="CD174" s="110">
        <f t="shared" si="17"/>
        <v>0</v>
      </c>
      <c r="CE174" s="110">
        <f t="shared" si="17"/>
        <v>0</v>
      </c>
      <c r="CF174" s="110">
        <f t="shared" si="17"/>
        <v>0</v>
      </c>
      <c r="CG174" s="110">
        <f t="shared" si="17"/>
        <v>0</v>
      </c>
    </row>
    <row r="175" spans="3:85" x14ac:dyDescent="0.3">
      <c r="C175" s="13" t="str">
        <f t="shared" si="22"/>
        <v>Project Manager</v>
      </c>
      <c r="D175" s="11" t="s">
        <v>115</v>
      </c>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110">
        <f t="shared" si="17"/>
        <v>0</v>
      </c>
      <c r="BZ175" s="110">
        <f t="shared" si="17"/>
        <v>0</v>
      </c>
      <c r="CA175" s="110">
        <f t="shared" si="17"/>
        <v>0</v>
      </c>
      <c r="CB175" s="110">
        <f t="shared" si="17"/>
        <v>0</v>
      </c>
      <c r="CC175" s="110">
        <f t="shared" si="17"/>
        <v>0</v>
      </c>
      <c r="CD175" s="110">
        <f t="shared" si="17"/>
        <v>0</v>
      </c>
      <c r="CE175" s="110">
        <f t="shared" si="17"/>
        <v>0</v>
      </c>
      <c r="CF175" s="110">
        <f t="shared" si="17"/>
        <v>0</v>
      </c>
      <c r="CG175" s="110">
        <f t="shared" si="17"/>
        <v>0</v>
      </c>
    </row>
    <row r="176" spans="3:85" x14ac:dyDescent="0.3">
      <c r="C176" s="13" t="str">
        <f t="shared" si="22"/>
        <v>Project Manager</v>
      </c>
      <c r="D176" s="11" t="s">
        <v>117</v>
      </c>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110">
        <f t="shared" si="17"/>
        <v>0</v>
      </c>
      <c r="BZ176" s="110">
        <f t="shared" si="17"/>
        <v>0</v>
      </c>
      <c r="CA176" s="110">
        <f t="shared" si="17"/>
        <v>0</v>
      </c>
      <c r="CB176" s="110">
        <f t="shared" si="17"/>
        <v>0</v>
      </c>
      <c r="CC176" s="110">
        <f t="shared" si="17"/>
        <v>0</v>
      </c>
      <c r="CD176" s="110">
        <f t="shared" si="17"/>
        <v>0</v>
      </c>
      <c r="CE176" s="110">
        <f t="shared" si="17"/>
        <v>0</v>
      </c>
      <c r="CF176" s="110">
        <f t="shared" si="17"/>
        <v>0</v>
      </c>
      <c r="CG176" s="110">
        <f t="shared" si="17"/>
        <v>0</v>
      </c>
    </row>
    <row r="177" spans="3:85" x14ac:dyDescent="0.3">
      <c r="C177" s="13" t="str">
        <f t="shared" si="22"/>
        <v>Project Manager</v>
      </c>
      <c r="D177" s="11" t="s">
        <v>177</v>
      </c>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110">
        <f t="shared" ref="BY177:CG192" si="23">SUMIFS($E177:$BX177, $E$9:$BX$9,BY$9, $E$10:$BX$10, BY$10)</f>
        <v>0</v>
      </c>
      <c r="BZ177" s="110">
        <f t="shared" si="23"/>
        <v>0</v>
      </c>
      <c r="CA177" s="110">
        <f t="shared" si="23"/>
        <v>0</v>
      </c>
      <c r="CB177" s="110">
        <f t="shared" si="23"/>
        <v>0</v>
      </c>
      <c r="CC177" s="110">
        <f t="shared" si="23"/>
        <v>0</v>
      </c>
      <c r="CD177" s="110">
        <f t="shared" si="23"/>
        <v>0</v>
      </c>
      <c r="CE177" s="110">
        <f t="shared" si="23"/>
        <v>0</v>
      </c>
      <c r="CF177" s="110">
        <f t="shared" si="23"/>
        <v>0</v>
      </c>
      <c r="CG177" s="110">
        <f t="shared" si="23"/>
        <v>0</v>
      </c>
    </row>
    <row r="178" spans="3:85" ht="16.2" thickBot="1" x14ac:dyDescent="0.35">
      <c r="C178" s="16" t="str">
        <f t="shared" si="22"/>
        <v>Project Manager</v>
      </c>
      <c r="D178" s="17" t="s">
        <v>116</v>
      </c>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45">
        <f t="shared" si="23"/>
        <v>0</v>
      </c>
      <c r="BZ178" s="45">
        <f t="shared" si="23"/>
        <v>0</v>
      </c>
      <c r="CA178" s="45">
        <f t="shared" si="23"/>
        <v>0</v>
      </c>
      <c r="CB178" s="45">
        <f t="shared" si="23"/>
        <v>0</v>
      </c>
      <c r="CC178" s="45">
        <f t="shared" si="23"/>
        <v>0</v>
      </c>
      <c r="CD178" s="45">
        <f t="shared" si="23"/>
        <v>0</v>
      </c>
      <c r="CE178" s="45">
        <f t="shared" si="23"/>
        <v>0</v>
      </c>
      <c r="CF178" s="45">
        <f t="shared" si="23"/>
        <v>0</v>
      </c>
      <c r="CG178" s="45">
        <f t="shared" si="23"/>
        <v>0</v>
      </c>
    </row>
    <row r="179" spans="3:85" x14ac:dyDescent="0.3">
      <c r="C179" s="14" t="str">
        <f>'Short Term Rates'!C35</f>
        <v xml:space="preserve">Systems/Technical Analyst </v>
      </c>
      <c r="D179" s="15" t="s">
        <v>174</v>
      </c>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44">
        <f t="shared" si="23"/>
        <v>0</v>
      </c>
      <c r="BZ179" s="44">
        <f t="shared" si="23"/>
        <v>0</v>
      </c>
      <c r="CA179" s="44">
        <f t="shared" si="23"/>
        <v>0</v>
      </c>
      <c r="CB179" s="44">
        <f t="shared" si="23"/>
        <v>0</v>
      </c>
      <c r="CC179" s="44">
        <f t="shared" si="23"/>
        <v>0</v>
      </c>
      <c r="CD179" s="44">
        <f t="shared" si="23"/>
        <v>0</v>
      </c>
      <c r="CE179" s="44">
        <f t="shared" si="23"/>
        <v>0</v>
      </c>
      <c r="CF179" s="44">
        <f t="shared" si="23"/>
        <v>0</v>
      </c>
      <c r="CG179" s="44">
        <f t="shared" si="23"/>
        <v>0</v>
      </c>
    </row>
    <row r="180" spans="3:85" x14ac:dyDescent="0.3">
      <c r="C180" s="13" t="str">
        <f>C179</f>
        <v xml:space="preserve">Systems/Technical Analyst </v>
      </c>
      <c r="D180" s="11" t="s">
        <v>175</v>
      </c>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110">
        <f t="shared" si="23"/>
        <v>0</v>
      </c>
      <c r="BZ180" s="110">
        <f t="shared" si="23"/>
        <v>0</v>
      </c>
      <c r="CA180" s="110">
        <f t="shared" si="23"/>
        <v>0</v>
      </c>
      <c r="CB180" s="110">
        <f t="shared" si="23"/>
        <v>0</v>
      </c>
      <c r="CC180" s="110">
        <f t="shared" si="23"/>
        <v>0</v>
      </c>
      <c r="CD180" s="110">
        <f t="shared" si="23"/>
        <v>0</v>
      </c>
      <c r="CE180" s="110">
        <f t="shared" si="23"/>
        <v>0</v>
      </c>
      <c r="CF180" s="110">
        <f t="shared" si="23"/>
        <v>0</v>
      </c>
      <c r="CG180" s="110">
        <f t="shared" si="23"/>
        <v>0</v>
      </c>
    </row>
    <row r="181" spans="3:85" x14ac:dyDescent="0.3">
      <c r="C181" s="13" t="str">
        <f t="shared" ref="C181:C185" si="24">C180</f>
        <v xml:space="preserve">Systems/Technical Analyst </v>
      </c>
      <c r="D181" s="11" t="s">
        <v>176</v>
      </c>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110">
        <f t="shared" si="23"/>
        <v>0</v>
      </c>
      <c r="BZ181" s="110">
        <f t="shared" si="23"/>
        <v>0</v>
      </c>
      <c r="CA181" s="110">
        <f t="shared" si="23"/>
        <v>0</v>
      </c>
      <c r="CB181" s="110">
        <f t="shared" si="23"/>
        <v>0</v>
      </c>
      <c r="CC181" s="110">
        <f t="shared" si="23"/>
        <v>0</v>
      </c>
      <c r="CD181" s="110">
        <f t="shared" si="23"/>
        <v>0</v>
      </c>
      <c r="CE181" s="110">
        <f t="shared" si="23"/>
        <v>0</v>
      </c>
      <c r="CF181" s="110">
        <f t="shared" si="23"/>
        <v>0</v>
      </c>
      <c r="CG181" s="110">
        <f t="shared" si="23"/>
        <v>0</v>
      </c>
    </row>
    <row r="182" spans="3:85" x14ac:dyDescent="0.3">
      <c r="C182" s="13" t="str">
        <f t="shared" si="24"/>
        <v xml:space="preserve">Systems/Technical Analyst </v>
      </c>
      <c r="D182" s="11" t="s">
        <v>115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110">
        <f t="shared" si="23"/>
        <v>0</v>
      </c>
      <c r="BZ182" s="110">
        <f t="shared" si="23"/>
        <v>0</v>
      </c>
      <c r="CA182" s="110">
        <f t="shared" si="23"/>
        <v>0</v>
      </c>
      <c r="CB182" s="110">
        <f t="shared" si="23"/>
        <v>0</v>
      </c>
      <c r="CC182" s="110">
        <f t="shared" si="23"/>
        <v>0</v>
      </c>
      <c r="CD182" s="110">
        <f t="shared" si="23"/>
        <v>0</v>
      </c>
      <c r="CE182" s="110">
        <f t="shared" si="23"/>
        <v>0</v>
      </c>
      <c r="CF182" s="110">
        <f t="shared" si="23"/>
        <v>0</v>
      </c>
      <c r="CG182" s="110">
        <f t="shared" si="23"/>
        <v>0</v>
      </c>
    </row>
    <row r="183" spans="3:85" x14ac:dyDescent="0.3">
      <c r="C183" s="13" t="str">
        <f t="shared" si="24"/>
        <v xml:space="preserve">Systems/Technical Analyst </v>
      </c>
      <c r="D183" s="11" t="s">
        <v>117</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110">
        <f t="shared" si="23"/>
        <v>0</v>
      </c>
      <c r="BZ183" s="110">
        <f t="shared" si="23"/>
        <v>0</v>
      </c>
      <c r="CA183" s="110">
        <f t="shared" si="23"/>
        <v>0</v>
      </c>
      <c r="CB183" s="110">
        <f t="shared" si="23"/>
        <v>0</v>
      </c>
      <c r="CC183" s="110">
        <f t="shared" si="23"/>
        <v>0</v>
      </c>
      <c r="CD183" s="110">
        <f t="shared" si="23"/>
        <v>0</v>
      </c>
      <c r="CE183" s="110">
        <f t="shared" si="23"/>
        <v>0</v>
      </c>
      <c r="CF183" s="110">
        <f t="shared" si="23"/>
        <v>0</v>
      </c>
      <c r="CG183" s="110">
        <f t="shared" si="23"/>
        <v>0</v>
      </c>
    </row>
    <row r="184" spans="3:85" x14ac:dyDescent="0.3">
      <c r="C184" s="13" t="str">
        <f t="shared" si="24"/>
        <v xml:space="preserve">Systems/Technical Analyst </v>
      </c>
      <c r="D184" s="11" t="s">
        <v>177</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110">
        <f t="shared" si="23"/>
        <v>0</v>
      </c>
      <c r="BZ184" s="110">
        <f t="shared" si="23"/>
        <v>0</v>
      </c>
      <c r="CA184" s="110">
        <f t="shared" si="23"/>
        <v>0</v>
      </c>
      <c r="CB184" s="110">
        <f t="shared" si="23"/>
        <v>0</v>
      </c>
      <c r="CC184" s="110">
        <f t="shared" si="23"/>
        <v>0</v>
      </c>
      <c r="CD184" s="110">
        <f t="shared" si="23"/>
        <v>0</v>
      </c>
      <c r="CE184" s="110">
        <f t="shared" si="23"/>
        <v>0</v>
      </c>
      <c r="CF184" s="110">
        <f t="shared" si="23"/>
        <v>0</v>
      </c>
      <c r="CG184" s="110">
        <f t="shared" si="23"/>
        <v>0</v>
      </c>
    </row>
    <row r="185" spans="3:85" ht="16.2" thickBot="1" x14ac:dyDescent="0.35">
      <c r="C185" s="16" t="str">
        <f t="shared" si="24"/>
        <v xml:space="preserve">Systems/Technical Analyst </v>
      </c>
      <c r="D185" s="17" t="s">
        <v>116</v>
      </c>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45">
        <f t="shared" si="23"/>
        <v>0</v>
      </c>
      <c r="BZ185" s="45">
        <f t="shared" si="23"/>
        <v>0</v>
      </c>
      <c r="CA185" s="45">
        <f t="shared" si="23"/>
        <v>0</v>
      </c>
      <c r="CB185" s="45">
        <f t="shared" si="23"/>
        <v>0</v>
      </c>
      <c r="CC185" s="45">
        <f t="shared" si="23"/>
        <v>0</v>
      </c>
      <c r="CD185" s="45">
        <f t="shared" si="23"/>
        <v>0</v>
      </c>
      <c r="CE185" s="45">
        <f t="shared" si="23"/>
        <v>0</v>
      </c>
      <c r="CF185" s="45">
        <f t="shared" si="23"/>
        <v>0</v>
      </c>
      <c r="CG185" s="45">
        <f t="shared" si="23"/>
        <v>0</v>
      </c>
    </row>
    <row r="186" spans="3:85" x14ac:dyDescent="0.3">
      <c r="C186" s="14" t="str">
        <f>'Short Term Rates'!C36</f>
        <v>Tester</v>
      </c>
      <c r="D186" s="15" t="s">
        <v>174</v>
      </c>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44">
        <f t="shared" si="23"/>
        <v>0</v>
      </c>
      <c r="BZ186" s="44">
        <f t="shared" si="23"/>
        <v>0</v>
      </c>
      <c r="CA186" s="44">
        <f t="shared" si="23"/>
        <v>0</v>
      </c>
      <c r="CB186" s="44">
        <f t="shared" si="23"/>
        <v>0</v>
      </c>
      <c r="CC186" s="44">
        <f t="shared" si="23"/>
        <v>0</v>
      </c>
      <c r="CD186" s="44">
        <f t="shared" si="23"/>
        <v>0</v>
      </c>
      <c r="CE186" s="44">
        <f t="shared" si="23"/>
        <v>0</v>
      </c>
      <c r="CF186" s="44">
        <f t="shared" si="23"/>
        <v>0</v>
      </c>
      <c r="CG186" s="44">
        <f t="shared" si="23"/>
        <v>0</v>
      </c>
    </row>
    <row r="187" spans="3:85" x14ac:dyDescent="0.3">
      <c r="C187" s="13" t="str">
        <f>C186</f>
        <v>Tester</v>
      </c>
      <c r="D187" s="11" t="s">
        <v>175</v>
      </c>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110">
        <f t="shared" si="23"/>
        <v>0</v>
      </c>
      <c r="BZ187" s="110">
        <f t="shared" si="23"/>
        <v>0</v>
      </c>
      <c r="CA187" s="110">
        <f t="shared" si="23"/>
        <v>0</v>
      </c>
      <c r="CB187" s="110">
        <f t="shared" si="23"/>
        <v>0</v>
      </c>
      <c r="CC187" s="110">
        <f t="shared" si="23"/>
        <v>0</v>
      </c>
      <c r="CD187" s="110">
        <f t="shared" si="23"/>
        <v>0</v>
      </c>
      <c r="CE187" s="110">
        <f t="shared" si="23"/>
        <v>0</v>
      </c>
      <c r="CF187" s="110">
        <f t="shared" si="23"/>
        <v>0</v>
      </c>
      <c r="CG187" s="110">
        <f t="shared" si="23"/>
        <v>0</v>
      </c>
    </row>
    <row r="188" spans="3:85" x14ac:dyDescent="0.3">
      <c r="C188" s="13" t="str">
        <f t="shared" ref="C188:C192" si="25">C187</f>
        <v>Tester</v>
      </c>
      <c r="D188" s="11" t="s">
        <v>176</v>
      </c>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110">
        <f t="shared" si="23"/>
        <v>0</v>
      </c>
      <c r="BZ188" s="110">
        <f t="shared" si="23"/>
        <v>0</v>
      </c>
      <c r="CA188" s="110">
        <f t="shared" si="23"/>
        <v>0</v>
      </c>
      <c r="CB188" s="110">
        <f t="shared" si="23"/>
        <v>0</v>
      </c>
      <c r="CC188" s="110">
        <f t="shared" si="23"/>
        <v>0</v>
      </c>
      <c r="CD188" s="110">
        <f t="shared" si="23"/>
        <v>0</v>
      </c>
      <c r="CE188" s="110">
        <f t="shared" si="23"/>
        <v>0</v>
      </c>
      <c r="CF188" s="110">
        <f t="shared" si="23"/>
        <v>0</v>
      </c>
      <c r="CG188" s="110">
        <f t="shared" si="23"/>
        <v>0</v>
      </c>
    </row>
    <row r="189" spans="3:85" x14ac:dyDescent="0.3">
      <c r="C189" s="13" t="str">
        <f t="shared" si="25"/>
        <v>Tester</v>
      </c>
      <c r="D189" s="11" t="s">
        <v>115</v>
      </c>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110">
        <f t="shared" si="23"/>
        <v>0</v>
      </c>
      <c r="BZ189" s="110">
        <f t="shared" si="23"/>
        <v>0</v>
      </c>
      <c r="CA189" s="110">
        <f t="shared" si="23"/>
        <v>0</v>
      </c>
      <c r="CB189" s="110">
        <f t="shared" si="23"/>
        <v>0</v>
      </c>
      <c r="CC189" s="110">
        <f t="shared" si="23"/>
        <v>0</v>
      </c>
      <c r="CD189" s="110">
        <f t="shared" si="23"/>
        <v>0</v>
      </c>
      <c r="CE189" s="110">
        <f t="shared" si="23"/>
        <v>0</v>
      </c>
      <c r="CF189" s="110">
        <f t="shared" si="23"/>
        <v>0</v>
      </c>
      <c r="CG189" s="110">
        <f t="shared" si="23"/>
        <v>0</v>
      </c>
    </row>
    <row r="190" spans="3:85" x14ac:dyDescent="0.3">
      <c r="C190" s="13" t="str">
        <f t="shared" si="25"/>
        <v>Tester</v>
      </c>
      <c r="D190" s="11" t="s">
        <v>117</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110">
        <f t="shared" si="23"/>
        <v>0</v>
      </c>
      <c r="BZ190" s="110">
        <f t="shared" si="23"/>
        <v>0</v>
      </c>
      <c r="CA190" s="110">
        <f t="shared" si="23"/>
        <v>0</v>
      </c>
      <c r="CB190" s="110">
        <f t="shared" si="23"/>
        <v>0</v>
      </c>
      <c r="CC190" s="110">
        <f t="shared" si="23"/>
        <v>0</v>
      </c>
      <c r="CD190" s="110">
        <f t="shared" si="23"/>
        <v>0</v>
      </c>
      <c r="CE190" s="110">
        <f t="shared" si="23"/>
        <v>0</v>
      </c>
      <c r="CF190" s="110">
        <f t="shared" si="23"/>
        <v>0</v>
      </c>
      <c r="CG190" s="110">
        <f t="shared" si="23"/>
        <v>0</v>
      </c>
    </row>
    <row r="191" spans="3:85" x14ac:dyDescent="0.3">
      <c r="C191" s="13" t="str">
        <f t="shared" si="25"/>
        <v>Tester</v>
      </c>
      <c r="D191" s="11" t="s">
        <v>177</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110">
        <f t="shared" si="23"/>
        <v>0</v>
      </c>
      <c r="BZ191" s="110">
        <f t="shared" si="23"/>
        <v>0</v>
      </c>
      <c r="CA191" s="110">
        <f t="shared" si="23"/>
        <v>0</v>
      </c>
      <c r="CB191" s="110">
        <f t="shared" si="23"/>
        <v>0</v>
      </c>
      <c r="CC191" s="110">
        <f t="shared" si="23"/>
        <v>0</v>
      </c>
      <c r="CD191" s="110">
        <f t="shared" si="23"/>
        <v>0</v>
      </c>
      <c r="CE191" s="110">
        <f t="shared" si="23"/>
        <v>0</v>
      </c>
      <c r="CF191" s="110">
        <f t="shared" si="23"/>
        <v>0</v>
      </c>
      <c r="CG191" s="110">
        <f t="shared" si="23"/>
        <v>0</v>
      </c>
    </row>
    <row r="192" spans="3:85" ht="16.2" thickBot="1" x14ac:dyDescent="0.35">
      <c r="C192" s="16" t="str">
        <f t="shared" si="25"/>
        <v>Tester</v>
      </c>
      <c r="D192" s="17" t="s">
        <v>116</v>
      </c>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45">
        <f t="shared" si="23"/>
        <v>0</v>
      </c>
      <c r="BZ192" s="45">
        <f t="shared" si="23"/>
        <v>0</v>
      </c>
      <c r="CA192" s="45">
        <f t="shared" si="23"/>
        <v>0</v>
      </c>
      <c r="CB192" s="45">
        <f t="shared" si="23"/>
        <v>0</v>
      </c>
      <c r="CC192" s="45">
        <f t="shared" si="23"/>
        <v>0</v>
      </c>
      <c r="CD192" s="45">
        <f t="shared" si="23"/>
        <v>0</v>
      </c>
      <c r="CE192" s="45">
        <f t="shared" si="23"/>
        <v>0</v>
      </c>
      <c r="CF192" s="45">
        <f t="shared" si="23"/>
        <v>0</v>
      </c>
      <c r="CG192" s="45">
        <f t="shared" si="23"/>
        <v>0</v>
      </c>
    </row>
    <row r="193" spans="3:85" x14ac:dyDescent="0.3">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row>
    <row r="194" spans="3:85" s="65" customFormat="1" x14ac:dyDescent="0.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row>
    <row r="195" spans="3:85" s="65" customFormat="1" x14ac:dyDescent="0.3">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row>
  </sheetData>
  <mergeCells count="3610">
    <mergeCell ref="C8:C10"/>
    <mergeCell ref="BM143:BO143"/>
    <mergeCell ref="BP143:BR143"/>
    <mergeCell ref="BS143:BU143"/>
    <mergeCell ref="BV143:BX143"/>
    <mergeCell ref="BY143:CA143"/>
    <mergeCell ref="CB143:CD143"/>
    <mergeCell ref="AU143:AW143"/>
    <mergeCell ref="AX143:AZ143"/>
    <mergeCell ref="BA143:BC143"/>
    <mergeCell ref="BD143:BF143"/>
    <mergeCell ref="BG143:BI143"/>
    <mergeCell ref="BJ143:BL143"/>
    <mergeCell ref="AC143:AE143"/>
    <mergeCell ref="AF143:AH143"/>
    <mergeCell ref="AI143:AK143"/>
    <mergeCell ref="AL143:AN143"/>
    <mergeCell ref="AO143:AQ143"/>
    <mergeCell ref="AR143:AT143"/>
    <mergeCell ref="CB142:CD142"/>
    <mergeCell ref="Q142:S142"/>
    <mergeCell ref="T142:V142"/>
    <mergeCell ref="W142:Y142"/>
    <mergeCell ref="BG141:BI141"/>
    <mergeCell ref="BJ141:BL141"/>
    <mergeCell ref="BM141:BO141"/>
    <mergeCell ref="BP141:BR141"/>
    <mergeCell ref="BS141:BU141"/>
    <mergeCell ref="BV141:BX141"/>
    <mergeCell ref="AO141:AQ141"/>
    <mergeCell ref="AR141:AT141"/>
    <mergeCell ref="AU141:AW141"/>
    <mergeCell ref="CE142:CG142"/>
    <mergeCell ref="E143:G143"/>
    <mergeCell ref="H143:J143"/>
    <mergeCell ref="K143:M143"/>
    <mergeCell ref="N143:P143"/>
    <mergeCell ref="Q143:S143"/>
    <mergeCell ref="T143:V143"/>
    <mergeCell ref="W143:Y143"/>
    <mergeCell ref="Z143:AB143"/>
    <mergeCell ref="BJ142:BL142"/>
    <mergeCell ref="BM142:BO142"/>
    <mergeCell ref="BP142:BR142"/>
    <mergeCell ref="BS142:BU142"/>
    <mergeCell ref="BV142:BX142"/>
    <mergeCell ref="BY142:CA142"/>
    <mergeCell ref="AR142:AT142"/>
    <mergeCell ref="AU142:AW142"/>
    <mergeCell ref="AX142:AZ142"/>
    <mergeCell ref="BA142:BC142"/>
    <mergeCell ref="BD142:BF142"/>
    <mergeCell ref="BG142:BI142"/>
    <mergeCell ref="Z142:AB142"/>
    <mergeCell ref="AC142:AE142"/>
    <mergeCell ref="AF142:AH142"/>
    <mergeCell ref="AI142:AK142"/>
    <mergeCell ref="AL142:AN142"/>
    <mergeCell ref="AO142:AQ142"/>
    <mergeCell ref="CE143:CG143"/>
    <mergeCell ref="E142:G142"/>
    <mergeCell ref="H142:J142"/>
    <mergeCell ref="K142:M142"/>
    <mergeCell ref="N142:P142"/>
    <mergeCell ref="W141:Y141"/>
    <mergeCell ref="Z141:AB141"/>
    <mergeCell ref="AC141:AE141"/>
    <mergeCell ref="AF141:AH141"/>
    <mergeCell ref="AI141:AK141"/>
    <mergeCell ref="AL141:AN141"/>
    <mergeCell ref="E141:G141"/>
    <mergeCell ref="H141:J141"/>
    <mergeCell ref="K141:M141"/>
    <mergeCell ref="N141:P141"/>
    <mergeCell ref="Q141:S141"/>
    <mergeCell ref="T141:V141"/>
    <mergeCell ref="BP140:BR140"/>
    <mergeCell ref="BS140:BU140"/>
    <mergeCell ref="E140:G140"/>
    <mergeCell ref="H140:J140"/>
    <mergeCell ref="K140:M140"/>
    <mergeCell ref="N140:P140"/>
    <mergeCell ref="Q140:S140"/>
    <mergeCell ref="T140:V140"/>
    <mergeCell ref="W140:Y140"/>
    <mergeCell ref="Z140:AB140"/>
    <mergeCell ref="AC140:AE140"/>
    <mergeCell ref="BV140:BX140"/>
    <mergeCell ref="BY140:CA140"/>
    <mergeCell ref="CB140:CD140"/>
    <mergeCell ref="CE140:CG140"/>
    <mergeCell ref="AX140:AZ140"/>
    <mergeCell ref="BA140:BC140"/>
    <mergeCell ref="BD140:BF140"/>
    <mergeCell ref="BG140:BI140"/>
    <mergeCell ref="BJ140:BL140"/>
    <mergeCell ref="BM140:BO140"/>
    <mergeCell ref="AF140:AH140"/>
    <mergeCell ref="AI140:AK140"/>
    <mergeCell ref="AL140:AN140"/>
    <mergeCell ref="AO140:AQ140"/>
    <mergeCell ref="AR140:AT140"/>
    <mergeCell ref="AU140:AW140"/>
    <mergeCell ref="BY141:CA141"/>
    <mergeCell ref="CB141:CD141"/>
    <mergeCell ref="CE141:CG141"/>
    <mergeCell ref="AX141:AZ141"/>
    <mergeCell ref="BA141:BC141"/>
    <mergeCell ref="BD141:BF141"/>
    <mergeCell ref="BM139:BO139"/>
    <mergeCell ref="BP139:BR139"/>
    <mergeCell ref="BS139:BU139"/>
    <mergeCell ref="BV139:BX139"/>
    <mergeCell ref="BY139:CA139"/>
    <mergeCell ref="CB139:CD139"/>
    <mergeCell ref="AU139:AW139"/>
    <mergeCell ref="AX139:AZ139"/>
    <mergeCell ref="BA139:BC139"/>
    <mergeCell ref="BD139:BF139"/>
    <mergeCell ref="BG139:BI139"/>
    <mergeCell ref="BJ139:BL139"/>
    <mergeCell ref="AC139:AE139"/>
    <mergeCell ref="AF139:AH139"/>
    <mergeCell ref="AI139:AK139"/>
    <mergeCell ref="AL139:AN139"/>
    <mergeCell ref="AO139:AQ139"/>
    <mergeCell ref="AR139:AT139"/>
    <mergeCell ref="CB138:CD138"/>
    <mergeCell ref="CE138:CG138"/>
    <mergeCell ref="E139:G139"/>
    <mergeCell ref="H139:J139"/>
    <mergeCell ref="K139:M139"/>
    <mergeCell ref="N139:P139"/>
    <mergeCell ref="Q139:S139"/>
    <mergeCell ref="T139:V139"/>
    <mergeCell ref="W139:Y139"/>
    <mergeCell ref="Z139:AB139"/>
    <mergeCell ref="BJ138:BL138"/>
    <mergeCell ref="BM138:BO138"/>
    <mergeCell ref="BP138:BR138"/>
    <mergeCell ref="BS138:BU138"/>
    <mergeCell ref="BV138:BX138"/>
    <mergeCell ref="BY138:CA138"/>
    <mergeCell ref="AR138:AT138"/>
    <mergeCell ref="AU138:AW138"/>
    <mergeCell ref="AX138:AZ138"/>
    <mergeCell ref="BA138:BC138"/>
    <mergeCell ref="BD138:BF138"/>
    <mergeCell ref="BG138:BI138"/>
    <mergeCell ref="Z138:AB138"/>
    <mergeCell ref="AC138:AE138"/>
    <mergeCell ref="AF138:AH138"/>
    <mergeCell ref="AI138:AK138"/>
    <mergeCell ref="AL138:AN138"/>
    <mergeCell ref="AO138:AQ138"/>
    <mergeCell ref="CE139:CG139"/>
    <mergeCell ref="E138:G138"/>
    <mergeCell ref="H138:J138"/>
    <mergeCell ref="K138:M138"/>
    <mergeCell ref="N138:P138"/>
    <mergeCell ref="Q138:S138"/>
    <mergeCell ref="T138:V138"/>
    <mergeCell ref="W138:Y138"/>
    <mergeCell ref="BG137:BI137"/>
    <mergeCell ref="BJ137:BL137"/>
    <mergeCell ref="BM137:BO137"/>
    <mergeCell ref="BP137:BR137"/>
    <mergeCell ref="BS137:BU137"/>
    <mergeCell ref="BV137:BX137"/>
    <mergeCell ref="AO137:AQ137"/>
    <mergeCell ref="AR137:AT137"/>
    <mergeCell ref="AU137:AW137"/>
    <mergeCell ref="AX137:AZ137"/>
    <mergeCell ref="BA137:BC137"/>
    <mergeCell ref="BD137:BF137"/>
    <mergeCell ref="W137:Y137"/>
    <mergeCell ref="Z137:AB137"/>
    <mergeCell ref="AC137:AE137"/>
    <mergeCell ref="AF137:AH137"/>
    <mergeCell ref="AI137:AK137"/>
    <mergeCell ref="AL137:AN137"/>
    <mergeCell ref="E137:G137"/>
    <mergeCell ref="H137:J137"/>
    <mergeCell ref="K137:M137"/>
    <mergeCell ref="N137:P137"/>
    <mergeCell ref="Q137:S137"/>
    <mergeCell ref="T137:V137"/>
    <mergeCell ref="BP136:BR136"/>
    <mergeCell ref="BS136:BU136"/>
    <mergeCell ref="BV136:BX136"/>
    <mergeCell ref="BY136:CA136"/>
    <mergeCell ref="CB136:CD136"/>
    <mergeCell ref="CE136:CG136"/>
    <mergeCell ref="AX136:AZ136"/>
    <mergeCell ref="BA136:BC136"/>
    <mergeCell ref="BD136:BF136"/>
    <mergeCell ref="BG136:BI136"/>
    <mergeCell ref="BJ136:BL136"/>
    <mergeCell ref="BM136:BO136"/>
    <mergeCell ref="AF136:AH136"/>
    <mergeCell ref="AI136:AK136"/>
    <mergeCell ref="AL136:AN136"/>
    <mergeCell ref="AO136:AQ136"/>
    <mergeCell ref="AR136:AT136"/>
    <mergeCell ref="AU136:AW136"/>
    <mergeCell ref="BY137:CA137"/>
    <mergeCell ref="CB137:CD137"/>
    <mergeCell ref="CE137:CG137"/>
    <mergeCell ref="E136:G136"/>
    <mergeCell ref="H136:J136"/>
    <mergeCell ref="K136:M136"/>
    <mergeCell ref="N136:P136"/>
    <mergeCell ref="Q136:S136"/>
    <mergeCell ref="T136:V136"/>
    <mergeCell ref="W136:Y136"/>
    <mergeCell ref="Z136:AB136"/>
    <mergeCell ref="AC136:AE136"/>
    <mergeCell ref="BM135:BO135"/>
    <mergeCell ref="BP135:BR135"/>
    <mergeCell ref="BS135:BU135"/>
    <mergeCell ref="BV135:BX135"/>
    <mergeCell ref="BY135:CA135"/>
    <mergeCell ref="CB135:CD135"/>
    <mergeCell ref="AU135:AW135"/>
    <mergeCell ref="AX135:AZ135"/>
    <mergeCell ref="BA135:BC135"/>
    <mergeCell ref="BD135:BF135"/>
    <mergeCell ref="BG135:BI135"/>
    <mergeCell ref="BJ135:BL135"/>
    <mergeCell ref="AC135:AE135"/>
    <mergeCell ref="AF135:AH135"/>
    <mergeCell ref="AI135:AK135"/>
    <mergeCell ref="AL135:AN135"/>
    <mergeCell ref="AO135:AQ135"/>
    <mergeCell ref="AR135:AT135"/>
    <mergeCell ref="CB134:CD134"/>
    <mergeCell ref="CE134:CG134"/>
    <mergeCell ref="E135:G135"/>
    <mergeCell ref="H135:J135"/>
    <mergeCell ref="K135:M135"/>
    <mergeCell ref="N135:P135"/>
    <mergeCell ref="Q135:S135"/>
    <mergeCell ref="T135:V135"/>
    <mergeCell ref="W135:Y135"/>
    <mergeCell ref="Z135:AB135"/>
    <mergeCell ref="BJ134:BL134"/>
    <mergeCell ref="BM134:BO134"/>
    <mergeCell ref="BP134:BR134"/>
    <mergeCell ref="BS134:BU134"/>
    <mergeCell ref="BV134:BX134"/>
    <mergeCell ref="BY134:CA134"/>
    <mergeCell ref="AR134:AT134"/>
    <mergeCell ref="AU134:AW134"/>
    <mergeCell ref="AX134:AZ134"/>
    <mergeCell ref="BA134:BC134"/>
    <mergeCell ref="BD134:BF134"/>
    <mergeCell ref="BG134:BI134"/>
    <mergeCell ref="Z134:AB134"/>
    <mergeCell ref="AC134:AE134"/>
    <mergeCell ref="AF134:AH134"/>
    <mergeCell ref="AI134:AK134"/>
    <mergeCell ref="AL134:AN134"/>
    <mergeCell ref="AO134:AQ134"/>
    <mergeCell ref="CE135:CG135"/>
    <mergeCell ref="E134:G134"/>
    <mergeCell ref="H134:J134"/>
    <mergeCell ref="K134:M134"/>
    <mergeCell ref="N134:P134"/>
    <mergeCell ref="Q134:S134"/>
    <mergeCell ref="T134:V134"/>
    <mergeCell ref="W134:Y134"/>
    <mergeCell ref="BG133:BI133"/>
    <mergeCell ref="BJ133:BL133"/>
    <mergeCell ref="BM133:BO133"/>
    <mergeCell ref="BP133:BR133"/>
    <mergeCell ref="BS133:BU133"/>
    <mergeCell ref="BV133:BX133"/>
    <mergeCell ref="AO133:AQ133"/>
    <mergeCell ref="AR133:AT133"/>
    <mergeCell ref="AU133:AW133"/>
    <mergeCell ref="AX133:AZ133"/>
    <mergeCell ref="BA133:BC133"/>
    <mergeCell ref="BD133:BF133"/>
    <mergeCell ref="W133:Y133"/>
    <mergeCell ref="Z133:AB133"/>
    <mergeCell ref="AC133:AE133"/>
    <mergeCell ref="AF133:AH133"/>
    <mergeCell ref="AI133:AK133"/>
    <mergeCell ref="AL133:AN133"/>
    <mergeCell ref="E133:G133"/>
    <mergeCell ref="H133:J133"/>
    <mergeCell ref="K133:M133"/>
    <mergeCell ref="N133:P133"/>
    <mergeCell ref="Q133:S133"/>
    <mergeCell ref="T133:V133"/>
    <mergeCell ref="BP132:BR132"/>
    <mergeCell ref="BS132:BU132"/>
    <mergeCell ref="BV132:BX132"/>
    <mergeCell ref="BY132:CA132"/>
    <mergeCell ref="CB132:CD132"/>
    <mergeCell ref="CE132:CG132"/>
    <mergeCell ref="AX132:AZ132"/>
    <mergeCell ref="BA132:BC132"/>
    <mergeCell ref="BD132:BF132"/>
    <mergeCell ref="BG132:BI132"/>
    <mergeCell ref="BJ132:BL132"/>
    <mergeCell ref="BM132:BO132"/>
    <mergeCell ref="AF132:AH132"/>
    <mergeCell ref="AI132:AK132"/>
    <mergeCell ref="AL132:AN132"/>
    <mergeCell ref="AO132:AQ132"/>
    <mergeCell ref="AR132:AT132"/>
    <mergeCell ref="AU132:AW132"/>
    <mergeCell ref="BY133:CA133"/>
    <mergeCell ref="CB133:CD133"/>
    <mergeCell ref="CE133:CG133"/>
    <mergeCell ref="E132:G132"/>
    <mergeCell ref="H132:J132"/>
    <mergeCell ref="K132:M132"/>
    <mergeCell ref="N132:P132"/>
    <mergeCell ref="Q132:S132"/>
    <mergeCell ref="T132:V132"/>
    <mergeCell ref="W132:Y132"/>
    <mergeCell ref="Z132:AB132"/>
    <mergeCell ref="AC132:AE132"/>
    <mergeCell ref="BM131:BO131"/>
    <mergeCell ref="BP131:BR131"/>
    <mergeCell ref="BS131:BU131"/>
    <mergeCell ref="BV131:BX131"/>
    <mergeCell ref="BY131:CA131"/>
    <mergeCell ref="CB131:CD131"/>
    <mergeCell ref="AU131:AW131"/>
    <mergeCell ref="AX131:AZ131"/>
    <mergeCell ref="BA131:BC131"/>
    <mergeCell ref="BD131:BF131"/>
    <mergeCell ref="BG131:BI131"/>
    <mergeCell ref="BJ131:BL131"/>
    <mergeCell ref="AC131:AE131"/>
    <mergeCell ref="AF131:AH131"/>
    <mergeCell ref="AI131:AK131"/>
    <mergeCell ref="AL131:AN131"/>
    <mergeCell ref="AO131:AQ131"/>
    <mergeCell ref="AR131:AT131"/>
    <mergeCell ref="CB130:CD130"/>
    <mergeCell ref="CE130:CG130"/>
    <mergeCell ref="E131:G131"/>
    <mergeCell ref="H131:J131"/>
    <mergeCell ref="K131:M131"/>
    <mergeCell ref="N131:P131"/>
    <mergeCell ref="Q131:S131"/>
    <mergeCell ref="T131:V131"/>
    <mergeCell ref="W131:Y131"/>
    <mergeCell ref="Z131:AB131"/>
    <mergeCell ref="BJ130:BL130"/>
    <mergeCell ref="BM130:BO130"/>
    <mergeCell ref="BP130:BR130"/>
    <mergeCell ref="BS130:BU130"/>
    <mergeCell ref="BV130:BX130"/>
    <mergeCell ref="BY130:CA130"/>
    <mergeCell ref="AR130:AT130"/>
    <mergeCell ref="AU130:AW130"/>
    <mergeCell ref="AX130:AZ130"/>
    <mergeCell ref="BA130:BC130"/>
    <mergeCell ref="BD130:BF130"/>
    <mergeCell ref="BG130:BI130"/>
    <mergeCell ref="Z130:AB130"/>
    <mergeCell ref="AC130:AE130"/>
    <mergeCell ref="AF130:AH130"/>
    <mergeCell ref="AI130:AK130"/>
    <mergeCell ref="AL130:AN130"/>
    <mergeCell ref="AO130:AQ130"/>
    <mergeCell ref="CE131:CG131"/>
    <mergeCell ref="E130:G130"/>
    <mergeCell ref="H130:J130"/>
    <mergeCell ref="K130:M130"/>
    <mergeCell ref="N130:P130"/>
    <mergeCell ref="Q130:S130"/>
    <mergeCell ref="T130:V130"/>
    <mergeCell ref="W130:Y130"/>
    <mergeCell ref="BG129:BI129"/>
    <mergeCell ref="BJ129:BL129"/>
    <mergeCell ref="BM129:BO129"/>
    <mergeCell ref="BP129:BR129"/>
    <mergeCell ref="BS129:BU129"/>
    <mergeCell ref="BV129:BX129"/>
    <mergeCell ref="AO129:AQ129"/>
    <mergeCell ref="AR129:AT129"/>
    <mergeCell ref="AU129:AW129"/>
    <mergeCell ref="AX129:AZ129"/>
    <mergeCell ref="BA129:BC129"/>
    <mergeCell ref="BD129:BF129"/>
    <mergeCell ref="W129:Y129"/>
    <mergeCell ref="Z129:AB129"/>
    <mergeCell ref="AC129:AE129"/>
    <mergeCell ref="AF129:AH129"/>
    <mergeCell ref="AI129:AK129"/>
    <mergeCell ref="AL129:AN129"/>
    <mergeCell ref="E129:G129"/>
    <mergeCell ref="H129:J129"/>
    <mergeCell ref="K129:M129"/>
    <mergeCell ref="N129:P129"/>
    <mergeCell ref="Q129:S129"/>
    <mergeCell ref="T129:V129"/>
    <mergeCell ref="BP128:BR128"/>
    <mergeCell ref="BS128:BU128"/>
    <mergeCell ref="BV128:BX128"/>
    <mergeCell ref="BY128:CA128"/>
    <mergeCell ref="CB128:CD128"/>
    <mergeCell ref="CE128:CG128"/>
    <mergeCell ref="AX128:AZ128"/>
    <mergeCell ref="BA128:BC128"/>
    <mergeCell ref="BD128:BF128"/>
    <mergeCell ref="BG128:BI128"/>
    <mergeCell ref="BJ128:BL128"/>
    <mergeCell ref="BM128:BO128"/>
    <mergeCell ref="AF128:AH128"/>
    <mergeCell ref="AI128:AK128"/>
    <mergeCell ref="AL128:AN128"/>
    <mergeCell ref="AO128:AQ128"/>
    <mergeCell ref="AR128:AT128"/>
    <mergeCell ref="AU128:AW128"/>
    <mergeCell ref="BY129:CA129"/>
    <mergeCell ref="CB129:CD129"/>
    <mergeCell ref="CE129:CG129"/>
    <mergeCell ref="E128:G128"/>
    <mergeCell ref="H128:J128"/>
    <mergeCell ref="K128:M128"/>
    <mergeCell ref="N128:P128"/>
    <mergeCell ref="Q128:S128"/>
    <mergeCell ref="T128:V128"/>
    <mergeCell ref="W128:Y128"/>
    <mergeCell ref="Z128:AB128"/>
    <mergeCell ref="AC128:AE128"/>
    <mergeCell ref="BM127:BO127"/>
    <mergeCell ref="BP127:BR127"/>
    <mergeCell ref="BS127:BU127"/>
    <mergeCell ref="BV127:BX127"/>
    <mergeCell ref="BY127:CA127"/>
    <mergeCell ref="CB127:CD127"/>
    <mergeCell ref="AU127:AW127"/>
    <mergeCell ref="AX127:AZ127"/>
    <mergeCell ref="BA127:BC127"/>
    <mergeCell ref="BD127:BF127"/>
    <mergeCell ref="BG127:BI127"/>
    <mergeCell ref="BJ127:BL127"/>
    <mergeCell ref="AC127:AE127"/>
    <mergeCell ref="AF127:AH127"/>
    <mergeCell ref="AI127:AK127"/>
    <mergeCell ref="AL127:AN127"/>
    <mergeCell ref="AO127:AQ127"/>
    <mergeCell ref="AR127:AT127"/>
    <mergeCell ref="CB126:CD126"/>
    <mergeCell ref="CE126:CG126"/>
    <mergeCell ref="E127:G127"/>
    <mergeCell ref="H127:J127"/>
    <mergeCell ref="K127:M127"/>
    <mergeCell ref="N127:P127"/>
    <mergeCell ref="Q127:S127"/>
    <mergeCell ref="T127:V127"/>
    <mergeCell ref="W127:Y127"/>
    <mergeCell ref="Z127:AB127"/>
    <mergeCell ref="BJ126:BL126"/>
    <mergeCell ref="BM126:BO126"/>
    <mergeCell ref="BP126:BR126"/>
    <mergeCell ref="BS126:BU126"/>
    <mergeCell ref="BV126:BX126"/>
    <mergeCell ref="BY126:CA126"/>
    <mergeCell ref="AR126:AT126"/>
    <mergeCell ref="AU126:AW126"/>
    <mergeCell ref="AX126:AZ126"/>
    <mergeCell ref="BA126:BC126"/>
    <mergeCell ref="BD126:BF126"/>
    <mergeCell ref="BG126:BI126"/>
    <mergeCell ref="Z126:AB126"/>
    <mergeCell ref="AC126:AE126"/>
    <mergeCell ref="AF126:AH126"/>
    <mergeCell ref="AI126:AK126"/>
    <mergeCell ref="AL126:AN126"/>
    <mergeCell ref="AO126:AQ126"/>
    <mergeCell ref="CE127:CG127"/>
    <mergeCell ref="E126:G126"/>
    <mergeCell ref="H126:J126"/>
    <mergeCell ref="K126:M126"/>
    <mergeCell ref="N126:P126"/>
    <mergeCell ref="Q126:S126"/>
    <mergeCell ref="T126:V126"/>
    <mergeCell ref="W126:Y126"/>
    <mergeCell ref="BG125:BI125"/>
    <mergeCell ref="BJ125:BL125"/>
    <mergeCell ref="BM125:BO125"/>
    <mergeCell ref="BP125:BR125"/>
    <mergeCell ref="BS125:BU125"/>
    <mergeCell ref="BV125:BX125"/>
    <mergeCell ref="AO125:AQ125"/>
    <mergeCell ref="AR125:AT125"/>
    <mergeCell ref="AU125:AW125"/>
    <mergeCell ref="AX125:AZ125"/>
    <mergeCell ref="BA125:BC125"/>
    <mergeCell ref="BD125:BF125"/>
    <mergeCell ref="W125:Y125"/>
    <mergeCell ref="Z125:AB125"/>
    <mergeCell ref="AC125:AE125"/>
    <mergeCell ref="AF125:AH125"/>
    <mergeCell ref="AI125:AK125"/>
    <mergeCell ref="AL125:AN125"/>
    <mergeCell ref="E125:G125"/>
    <mergeCell ref="H125:J125"/>
    <mergeCell ref="K125:M125"/>
    <mergeCell ref="N125:P125"/>
    <mergeCell ref="Q125:S125"/>
    <mergeCell ref="T125:V125"/>
    <mergeCell ref="BP124:BR124"/>
    <mergeCell ref="BS124:BU124"/>
    <mergeCell ref="BV124:BX124"/>
    <mergeCell ref="BY124:CA124"/>
    <mergeCell ref="CB124:CD124"/>
    <mergeCell ref="CE124:CG124"/>
    <mergeCell ref="AX124:AZ124"/>
    <mergeCell ref="BA124:BC124"/>
    <mergeCell ref="BD124:BF124"/>
    <mergeCell ref="BG124:BI124"/>
    <mergeCell ref="BJ124:BL124"/>
    <mergeCell ref="BM124:BO124"/>
    <mergeCell ref="AF124:AH124"/>
    <mergeCell ref="AI124:AK124"/>
    <mergeCell ref="AL124:AN124"/>
    <mergeCell ref="AO124:AQ124"/>
    <mergeCell ref="AR124:AT124"/>
    <mergeCell ref="AU124:AW124"/>
    <mergeCell ref="BY125:CA125"/>
    <mergeCell ref="CB125:CD125"/>
    <mergeCell ref="CE125:CG125"/>
    <mergeCell ref="E124:G124"/>
    <mergeCell ref="H124:J124"/>
    <mergeCell ref="K124:M124"/>
    <mergeCell ref="N124:P124"/>
    <mergeCell ref="Q124:S124"/>
    <mergeCell ref="T124:V124"/>
    <mergeCell ref="W124:Y124"/>
    <mergeCell ref="Z124:AB124"/>
    <mergeCell ref="AC124:AE124"/>
    <mergeCell ref="BM123:BO123"/>
    <mergeCell ref="BP123:BR123"/>
    <mergeCell ref="BS123:BU123"/>
    <mergeCell ref="BV123:BX123"/>
    <mergeCell ref="BY123:CA123"/>
    <mergeCell ref="CB123:CD123"/>
    <mergeCell ref="AU123:AW123"/>
    <mergeCell ref="AX123:AZ123"/>
    <mergeCell ref="BA123:BC123"/>
    <mergeCell ref="BD123:BF123"/>
    <mergeCell ref="BG123:BI123"/>
    <mergeCell ref="BJ123:BL123"/>
    <mergeCell ref="AC123:AE123"/>
    <mergeCell ref="AF123:AH123"/>
    <mergeCell ref="AI123:AK123"/>
    <mergeCell ref="AL123:AN123"/>
    <mergeCell ref="AO123:AQ123"/>
    <mergeCell ref="AR123:AT123"/>
    <mergeCell ref="CB122:CD122"/>
    <mergeCell ref="CE122:CG122"/>
    <mergeCell ref="E123:G123"/>
    <mergeCell ref="H123:J123"/>
    <mergeCell ref="K123:M123"/>
    <mergeCell ref="N123:P123"/>
    <mergeCell ref="Q123:S123"/>
    <mergeCell ref="T123:V123"/>
    <mergeCell ref="W123:Y123"/>
    <mergeCell ref="Z123:AB123"/>
    <mergeCell ref="BJ122:BL122"/>
    <mergeCell ref="BM122:BO122"/>
    <mergeCell ref="BP122:BR122"/>
    <mergeCell ref="BS122:BU122"/>
    <mergeCell ref="BV122:BX122"/>
    <mergeCell ref="BY122:CA122"/>
    <mergeCell ref="AR122:AT122"/>
    <mergeCell ref="AU122:AW122"/>
    <mergeCell ref="AX122:AZ122"/>
    <mergeCell ref="BA122:BC122"/>
    <mergeCell ref="BD122:BF122"/>
    <mergeCell ref="BG122:BI122"/>
    <mergeCell ref="Z122:AB122"/>
    <mergeCell ref="AC122:AE122"/>
    <mergeCell ref="AF122:AH122"/>
    <mergeCell ref="AI122:AK122"/>
    <mergeCell ref="AL122:AN122"/>
    <mergeCell ref="AO122:AQ122"/>
    <mergeCell ref="CE123:CG123"/>
    <mergeCell ref="E122:G122"/>
    <mergeCell ref="H122:J122"/>
    <mergeCell ref="K122:M122"/>
    <mergeCell ref="N122:P122"/>
    <mergeCell ref="Q122:S122"/>
    <mergeCell ref="T122:V122"/>
    <mergeCell ref="W122:Y122"/>
    <mergeCell ref="BG121:BI121"/>
    <mergeCell ref="BJ121:BL121"/>
    <mergeCell ref="BM121:BO121"/>
    <mergeCell ref="BP121:BR121"/>
    <mergeCell ref="BS121:BU121"/>
    <mergeCell ref="BV121:BX121"/>
    <mergeCell ref="AO121:AQ121"/>
    <mergeCell ref="AR121:AT121"/>
    <mergeCell ref="AU121:AW121"/>
    <mergeCell ref="AX121:AZ121"/>
    <mergeCell ref="BA121:BC121"/>
    <mergeCell ref="BD121:BF121"/>
    <mergeCell ref="W121:Y121"/>
    <mergeCell ref="Z121:AB121"/>
    <mergeCell ref="AC121:AE121"/>
    <mergeCell ref="AF121:AH121"/>
    <mergeCell ref="AI121:AK121"/>
    <mergeCell ref="AL121:AN121"/>
    <mergeCell ref="E121:G121"/>
    <mergeCell ref="H121:J121"/>
    <mergeCell ref="K121:M121"/>
    <mergeCell ref="N121:P121"/>
    <mergeCell ref="Q121:S121"/>
    <mergeCell ref="T121:V121"/>
    <mergeCell ref="BP120:BR120"/>
    <mergeCell ref="BS120:BU120"/>
    <mergeCell ref="BV120:BX120"/>
    <mergeCell ref="BY120:CA120"/>
    <mergeCell ref="CB120:CD120"/>
    <mergeCell ref="CE120:CG120"/>
    <mergeCell ref="AX120:AZ120"/>
    <mergeCell ref="BA120:BC120"/>
    <mergeCell ref="BD120:BF120"/>
    <mergeCell ref="BG120:BI120"/>
    <mergeCell ref="BJ120:BL120"/>
    <mergeCell ref="BM120:BO120"/>
    <mergeCell ref="AF120:AH120"/>
    <mergeCell ref="AI120:AK120"/>
    <mergeCell ref="AL120:AN120"/>
    <mergeCell ref="AO120:AQ120"/>
    <mergeCell ref="AR120:AT120"/>
    <mergeCell ref="AU120:AW120"/>
    <mergeCell ref="BY121:CA121"/>
    <mergeCell ref="CB121:CD121"/>
    <mergeCell ref="CE121:CG121"/>
    <mergeCell ref="E120:G120"/>
    <mergeCell ref="H120:J120"/>
    <mergeCell ref="K120:M120"/>
    <mergeCell ref="N120:P120"/>
    <mergeCell ref="Q120:S120"/>
    <mergeCell ref="T120:V120"/>
    <mergeCell ref="W120:Y120"/>
    <mergeCell ref="Z120:AB120"/>
    <mergeCell ref="AC120:AE120"/>
    <mergeCell ref="BM119:BO119"/>
    <mergeCell ref="BP119:BR119"/>
    <mergeCell ref="BS119:BU119"/>
    <mergeCell ref="BV119:BX119"/>
    <mergeCell ref="BY119:CA119"/>
    <mergeCell ref="CB119:CD119"/>
    <mergeCell ref="AU119:AW119"/>
    <mergeCell ref="AX119:AZ119"/>
    <mergeCell ref="BA119:BC119"/>
    <mergeCell ref="BD119:BF119"/>
    <mergeCell ref="BG119:BI119"/>
    <mergeCell ref="BJ119:BL119"/>
    <mergeCell ref="AC119:AE119"/>
    <mergeCell ref="AF119:AH119"/>
    <mergeCell ref="AI119:AK119"/>
    <mergeCell ref="AL119:AN119"/>
    <mergeCell ref="AO119:AQ119"/>
    <mergeCell ref="AR119:AT119"/>
    <mergeCell ref="CB118:CD118"/>
    <mergeCell ref="CE118:CG118"/>
    <mergeCell ref="E119:G119"/>
    <mergeCell ref="H119:J119"/>
    <mergeCell ref="K119:M119"/>
    <mergeCell ref="N119:P119"/>
    <mergeCell ref="Q119:S119"/>
    <mergeCell ref="T119:V119"/>
    <mergeCell ref="W119:Y119"/>
    <mergeCell ref="Z119:AB119"/>
    <mergeCell ref="BJ118:BL118"/>
    <mergeCell ref="BM118:BO118"/>
    <mergeCell ref="BP118:BR118"/>
    <mergeCell ref="BS118:BU118"/>
    <mergeCell ref="BV118:BX118"/>
    <mergeCell ref="BY118:CA118"/>
    <mergeCell ref="AR118:AT118"/>
    <mergeCell ref="AU118:AW118"/>
    <mergeCell ref="AX118:AZ118"/>
    <mergeCell ref="BA118:BC118"/>
    <mergeCell ref="BD118:BF118"/>
    <mergeCell ref="BG118:BI118"/>
    <mergeCell ref="Z118:AB118"/>
    <mergeCell ref="AC118:AE118"/>
    <mergeCell ref="AF118:AH118"/>
    <mergeCell ref="AI118:AK118"/>
    <mergeCell ref="AL118:AN118"/>
    <mergeCell ref="AO118:AQ118"/>
    <mergeCell ref="CE119:CG119"/>
    <mergeCell ref="E118:G118"/>
    <mergeCell ref="H118:J118"/>
    <mergeCell ref="K118:M118"/>
    <mergeCell ref="N118:P118"/>
    <mergeCell ref="Q118:S118"/>
    <mergeCell ref="T118:V118"/>
    <mergeCell ref="W118:Y118"/>
    <mergeCell ref="BG117:BI117"/>
    <mergeCell ref="BJ117:BL117"/>
    <mergeCell ref="BM117:BO117"/>
    <mergeCell ref="BP117:BR117"/>
    <mergeCell ref="BS117:BU117"/>
    <mergeCell ref="BV117:BX117"/>
    <mergeCell ref="AO117:AQ117"/>
    <mergeCell ref="AR117:AT117"/>
    <mergeCell ref="AU117:AW117"/>
    <mergeCell ref="AX117:AZ117"/>
    <mergeCell ref="BA117:BC117"/>
    <mergeCell ref="BD117:BF117"/>
    <mergeCell ref="W117:Y117"/>
    <mergeCell ref="Z117:AB117"/>
    <mergeCell ref="AC117:AE117"/>
    <mergeCell ref="AF117:AH117"/>
    <mergeCell ref="AI117:AK117"/>
    <mergeCell ref="AL117:AN117"/>
    <mergeCell ref="E117:G117"/>
    <mergeCell ref="H117:J117"/>
    <mergeCell ref="K117:M117"/>
    <mergeCell ref="N117:P117"/>
    <mergeCell ref="Q117:S117"/>
    <mergeCell ref="T117:V117"/>
    <mergeCell ref="BP116:BR116"/>
    <mergeCell ref="BS116:BU116"/>
    <mergeCell ref="BV116:BX116"/>
    <mergeCell ref="BY116:CA116"/>
    <mergeCell ref="CB116:CD116"/>
    <mergeCell ref="CE116:CG116"/>
    <mergeCell ref="AX116:AZ116"/>
    <mergeCell ref="BA116:BC116"/>
    <mergeCell ref="BD116:BF116"/>
    <mergeCell ref="BG116:BI116"/>
    <mergeCell ref="BJ116:BL116"/>
    <mergeCell ref="BM116:BO116"/>
    <mergeCell ref="AF116:AH116"/>
    <mergeCell ref="AI116:AK116"/>
    <mergeCell ref="AL116:AN116"/>
    <mergeCell ref="AO116:AQ116"/>
    <mergeCell ref="AR116:AT116"/>
    <mergeCell ref="AU116:AW116"/>
    <mergeCell ref="BY117:CA117"/>
    <mergeCell ref="CB117:CD117"/>
    <mergeCell ref="CE117:CG117"/>
    <mergeCell ref="E116:G116"/>
    <mergeCell ref="H116:J116"/>
    <mergeCell ref="K116:M116"/>
    <mergeCell ref="N116:P116"/>
    <mergeCell ref="Q116:S116"/>
    <mergeCell ref="T116:V116"/>
    <mergeCell ref="W116:Y116"/>
    <mergeCell ref="Z116:AB116"/>
    <mergeCell ref="AC116:AE116"/>
    <mergeCell ref="BM115:BO115"/>
    <mergeCell ref="BP115:BR115"/>
    <mergeCell ref="BS115:BU115"/>
    <mergeCell ref="BV115:BX115"/>
    <mergeCell ref="BY115:CA115"/>
    <mergeCell ref="CB115:CD115"/>
    <mergeCell ref="AU115:AW115"/>
    <mergeCell ref="AX115:AZ115"/>
    <mergeCell ref="BA115:BC115"/>
    <mergeCell ref="BD115:BF115"/>
    <mergeCell ref="BG115:BI115"/>
    <mergeCell ref="BJ115:BL115"/>
    <mergeCell ref="AC115:AE115"/>
    <mergeCell ref="AF115:AH115"/>
    <mergeCell ref="AI115:AK115"/>
    <mergeCell ref="AL115:AN115"/>
    <mergeCell ref="AO115:AQ115"/>
    <mergeCell ref="AR115:AT115"/>
    <mergeCell ref="CB114:CD114"/>
    <mergeCell ref="CE114:CG114"/>
    <mergeCell ref="E115:G115"/>
    <mergeCell ref="H115:J115"/>
    <mergeCell ref="K115:M115"/>
    <mergeCell ref="N115:P115"/>
    <mergeCell ref="Q115:S115"/>
    <mergeCell ref="T115:V115"/>
    <mergeCell ref="W115:Y115"/>
    <mergeCell ref="Z115:AB115"/>
    <mergeCell ref="BJ114:BL114"/>
    <mergeCell ref="BM114:BO114"/>
    <mergeCell ref="BP114:BR114"/>
    <mergeCell ref="BS114:BU114"/>
    <mergeCell ref="BV114:BX114"/>
    <mergeCell ref="BY114:CA114"/>
    <mergeCell ref="AR114:AT114"/>
    <mergeCell ref="AU114:AW114"/>
    <mergeCell ref="AX114:AZ114"/>
    <mergeCell ref="BA114:BC114"/>
    <mergeCell ref="BD114:BF114"/>
    <mergeCell ref="BG114:BI114"/>
    <mergeCell ref="Z114:AB114"/>
    <mergeCell ref="AC114:AE114"/>
    <mergeCell ref="AF114:AH114"/>
    <mergeCell ref="AI114:AK114"/>
    <mergeCell ref="AL114:AN114"/>
    <mergeCell ref="AO114:AQ114"/>
    <mergeCell ref="CE115:CG115"/>
    <mergeCell ref="E114:G114"/>
    <mergeCell ref="H114:J114"/>
    <mergeCell ref="K114:M114"/>
    <mergeCell ref="N114:P114"/>
    <mergeCell ref="Q114:S114"/>
    <mergeCell ref="T114:V114"/>
    <mergeCell ref="W114:Y114"/>
    <mergeCell ref="BG113:BI113"/>
    <mergeCell ref="BJ113:BL113"/>
    <mergeCell ref="BM113:BO113"/>
    <mergeCell ref="BP113:BR113"/>
    <mergeCell ref="BS113:BU113"/>
    <mergeCell ref="BV113:BX113"/>
    <mergeCell ref="AO113:AQ113"/>
    <mergeCell ref="AR113:AT113"/>
    <mergeCell ref="AU113:AW113"/>
    <mergeCell ref="AX113:AZ113"/>
    <mergeCell ref="BA113:BC113"/>
    <mergeCell ref="BD113:BF113"/>
    <mergeCell ref="W113:Y113"/>
    <mergeCell ref="Z113:AB113"/>
    <mergeCell ref="AC113:AE113"/>
    <mergeCell ref="AF113:AH113"/>
    <mergeCell ref="AI113:AK113"/>
    <mergeCell ref="AL113:AN113"/>
    <mergeCell ref="E113:G113"/>
    <mergeCell ref="H113:J113"/>
    <mergeCell ref="K113:M113"/>
    <mergeCell ref="N113:P113"/>
    <mergeCell ref="Q113:S113"/>
    <mergeCell ref="T113:V113"/>
    <mergeCell ref="BP112:BR112"/>
    <mergeCell ref="BS112:BU112"/>
    <mergeCell ref="BV112:BX112"/>
    <mergeCell ref="BY112:CA112"/>
    <mergeCell ref="CB112:CD112"/>
    <mergeCell ref="CE112:CG112"/>
    <mergeCell ref="AX112:AZ112"/>
    <mergeCell ref="BA112:BC112"/>
    <mergeCell ref="BD112:BF112"/>
    <mergeCell ref="BG112:BI112"/>
    <mergeCell ref="BJ112:BL112"/>
    <mergeCell ref="BM112:BO112"/>
    <mergeCell ref="AF112:AH112"/>
    <mergeCell ref="AI112:AK112"/>
    <mergeCell ref="AL112:AN112"/>
    <mergeCell ref="AO112:AQ112"/>
    <mergeCell ref="AR112:AT112"/>
    <mergeCell ref="AU112:AW112"/>
    <mergeCell ref="BY113:CA113"/>
    <mergeCell ref="CB113:CD113"/>
    <mergeCell ref="CE113:CG113"/>
    <mergeCell ref="E112:G112"/>
    <mergeCell ref="H112:J112"/>
    <mergeCell ref="K112:M112"/>
    <mergeCell ref="N112:P112"/>
    <mergeCell ref="Q112:S112"/>
    <mergeCell ref="T112:V112"/>
    <mergeCell ref="W112:Y112"/>
    <mergeCell ref="Z112:AB112"/>
    <mergeCell ref="AC112:AE112"/>
    <mergeCell ref="BM111:BO111"/>
    <mergeCell ref="BP111:BR111"/>
    <mergeCell ref="BS111:BU111"/>
    <mergeCell ref="BV111:BX111"/>
    <mergeCell ref="BY111:CA111"/>
    <mergeCell ref="CB111:CD111"/>
    <mergeCell ref="AU111:AW111"/>
    <mergeCell ref="AX111:AZ111"/>
    <mergeCell ref="BA111:BC111"/>
    <mergeCell ref="BD111:BF111"/>
    <mergeCell ref="BG111:BI111"/>
    <mergeCell ref="BJ111:BL111"/>
    <mergeCell ref="AC111:AE111"/>
    <mergeCell ref="AF111:AH111"/>
    <mergeCell ref="AI111:AK111"/>
    <mergeCell ref="AL111:AN111"/>
    <mergeCell ref="AO111:AQ111"/>
    <mergeCell ref="AR111:AT111"/>
    <mergeCell ref="CB110:CD110"/>
    <mergeCell ref="CE110:CG110"/>
    <mergeCell ref="E111:G111"/>
    <mergeCell ref="H111:J111"/>
    <mergeCell ref="K111:M111"/>
    <mergeCell ref="N111:P111"/>
    <mergeCell ref="Q111:S111"/>
    <mergeCell ref="T111:V111"/>
    <mergeCell ref="W111:Y111"/>
    <mergeCell ref="Z111:AB111"/>
    <mergeCell ref="BJ110:BL110"/>
    <mergeCell ref="BM110:BO110"/>
    <mergeCell ref="BP110:BR110"/>
    <mergeCell ref="BS110:BU110"/>
    <mergeCell ref="BV110:BX110"/>
    <mergeCell ref="BY110:CA110"/>
    <mergeCell ref="AR110:AT110"/>
    <mergeCell ref="AU110:AW110"/>
    <mergeCell ref="AX110:AZ110"/>
    <mergeCell ref="BA110:BC110"/>
    <mergeCell ref="BD110:BF110"/>
    <mergeCell ref="BG110:BI110"/>
    <mergeCell ref="Z110:AB110"/>
    <mergeCell ref="AC110:AE110"/>
    <mergeCell ref="AF110:AH110"/>
    <mergeCell ref="AI110:AK110"/>
    <mergeCell ref="AL110:AN110"/>
    <mergeCell ref="AO110:AQ110"/>
    <mergeCell ref="CE111:CG111"/>
    <mergeCell ref="E110:G110"/>
    <mergeCell ref="H110:J110"/>
    <mergeCell ref="K110:M110"/>
    <mergeCell ref="N110:P110"/>
    <mergeCell ref="Q110:S110"/>
    <mergeCell ref="T110:V110"/>
    <mergeCell ref="W110:Y110"/>
    <mergeCell ref="BG109:BI109"/>
    <mergeCell ref="BJ109:BL109"/>
    <mergeCell ref="BM109:BO109"/>
    <mergeCell ref="BP109:BR109"/>
    <mergeCell ref="BS109:BU109"/>
    <mergeCell ref="BV109:BX109"/>
    <mergeCell ref="AO109:AQ109"/>
    <mergeCell ref="AR109:AT109"/>
    <mergeCell ref="AU109:AW109"/>
    <mergeCell ref="AX109:AZ109"/>
    <mergeCell ref="BA109:BC109"/>
    <mergeCell ref="BD109:BF109"/>
    <mergeCell ref="W109:Y109"/>
    <mergeCell ref="Z109:AB109"/>
    <mergeCell ref="AC109:AE109"/>
    <mergeCell ref="AF109:AH109"/>
    <mergeCell ref="AI109:AK109"/>
    <mergeCell ref="AL109:AN109"/>
    <mergeCell ref="E109:G109"/>
    <mergeCell ref="H109:J109"/>
    <mergeCell ref="K109:M109"/>
    <mergeCell ref="N109:P109"/>
    <mergeCell ref="Q109:S109"/>
    <mergeCell ref="T109:V109"/>
    <mergeCell ref="BP108:BR108"/>
    <mergeCell ref="BS108:BU108"/>
    <mergeCell ref="BV108:BX108"/>
    <mergeCell ref="BY108:CA108"/>
    <mergeCell ref="CB108:CD108"/>
    <mergeCell ref="CE108:CG108"/>
    <mergeCell ref="AX108:AZ108"/>
    <mergeCell ref="BA108:BC108"/>
    <mergeCell ref="BD108:BF108"/>
    <mergeCell ref="BG108:BI108"/>
    <mergeCell ref="BJ108:BL108"/>
    <mergeCell ref="BM108:BO108"/>
    <mergeCell ref="AF108:AH108"/>
    <mergeCell ref="AI108:AK108"/>
    <mergeCell ref="AL108:AN108"/>
    <mergeCell ref="AO108:AQ108"/>
    <mergeCell ref="AR108:AT108"/>
    <mergeCell ref="AU108:AW108"/>
    <mergeCell ref="BY109:CA109"/>
    <mergeCell ref="CB109:CD109"/>
    <mergeCell ref="CE109:CG109"/>
    <mergeCell ref="E108:G108"/>
    <mergeCell ref="H108:J108"/>
    <mergeCell ref="K108:M108"/>
    <mergeCell ref="N108:P108"/>
    <mergeCell ref="Q108:S108"/>
    <mergeCell ref="T108:V108"/>
    <mergeCell ref="W108:Y108"/>
    <mergeCell ref="Z108:AB108"/>
    <mergeCell ref="AC108:AE108"/>
    <mergeCell ref="BM107:BO107"/>
    <mergeCell ref="BP107:BR107"/>
    <mergeCell ref="BS107:BU107"/>
    <mergeCell ref="BV107:BX107"/>
    <mergeCell ref="BY107:CA107"/>
    <mergeCell ref="CB107:CD107"/>
    <mergeCell ref="AU107:AW107"/>
    <mergeCell ref="AX107:AZ107"/>
    <mergeCell ref="BA107:BC107"/>
    <mergeCell ref="BD107:BF107"/>
    <mergeCell ref="BG107:BI107"/>
    <mergeCell ref="BJ107:BL107"/>
    <mergeCell ref="AC107:AE107"/>
    <mergeCell ref="AF107:AH107"/>
    <mergeCell ref="AI107:AK107"/>
    <mergeCell ref="AL107:AN107"/>
    <mergeCell ref="AO107:AQ107"/>
    <mergeCell ref="AR107:AT107"/>
    <mergeCell ref="CB106:CD106"/>
    <mergeCell ref="CE106:CG106"/>
    <mergeCell ref="E107:G107"/>
    <mergeCell ref="H107:J107"/>
    <mergeCell ref="K107:M107"/>
    <mergeCell ref="N107:P107"/>
    <mergeCell ref="Q107:S107"/>
    <mergeCell ref="T107:V107"/>
    <mergeCell ref="W107:Y107"/>
    <mergeCell ref="Z107:AB107"/>
    <mergeCell ref="BJ106:BL106"/>
    <mergeCell ref="BM106:BO106"/>
    <mergeCell ref="BP106:BR106"/>
    <mergeCell ref="BS106:BU106"/>
    <mergeCell ref="BV106:BX106"/>
    <mergeCell ref="BY106:CA106"/>
    <mergeCell ref="AR106:AT106"/>
    <mergeCell ref="AU106:AW106"/>
    <mergeCell ref="AX106:AZ106"/>
    <mergeCell ref="BA106:BC106"/>
    <mergeCell ref="BD106:BF106"/>
    <mergeCell ref="BG106:BI106"/>
    <mergeCell ref="Z106:AB106"/>
    <mergeCell ref="AC106:AE106"/>
    <mergeCell ref="AF106:AH106"/>
    <mergeCell ref="AI106:AK106"/>
    <mergeCell ref="AL106:AN106"/>
    <mergeCell ref="AO106:AQ106"/>
    <mergeCell ref="CE107:CG107"/>
    <mergeCell ref="E106:G106"/>
    <mergeCell ref="H106:J106"/>
    <mergeCell ref="K106:M106"/>
    <mergeCell ref="N106:P106"/>
    <mergeCell ref="Q106:S106"/>
    <mergeCell ref="T106:V106"/>
    <mergeCell ref="W106:Y106"/>
    <mergeCell ref="BG105:BI105"/>
    <mergeCell ref="BJ105:BL105"/>
    <mergeCell ref="BM105:BO105"/>
    <mergeCell ref="BP105:BR105"/>
    <mergeCell ref="BS105:BU105"/>
    <mergeCell ref="BV105:BX105"/>
    <mergeCell ref="AO105:AQ105"/>
    <mergeCell ref="AR105:AT105"/>
    <mergeCell ref="AU105:AW105"/>
    <mergeCell ref="AX105:AZ105"/>
    <mergeCell ref="BA105:BC105"/>
    <mergeCell ref="BD105:BF105"/>
    <mergeCell ref="W105:Y105"/>
    <mergeCell ref="Z105:AB105"/>
    <mergeCell ref="AC105:AE105"/>
    <mergeCell ref="AF105:AH105"/>
    <mergeCell ref="AI105:AK105"/>
    <mergeCell ref="AL105:AN105"/>
    <mergeCell ref="E105:G105"/>
    <mergeCell ref="H105:J105"/>
    <mergeCell ref="K105:M105"/>
    <mergeCell ref="N105:P105"/>
    <mergeCell ref="Q105:S105"/>
    <mergeCell ref="T105:V105"/>
    <mergeCell ref="BP104:BR104"/>
    <mergeCell ref="BS104:BU104"/>
    <mergeCell ref="BV104:BX104"/>
    <mergeCell ref="BY104:CA104"/>
    <mergeCell ref="CB104:CD104"/>
    <mergeCell ref="CE104:CG104"/>
    <mergeCell ref="AX104:AZ104"/>
    <mergeCell ref="BA104:BC104"/>
    <mergeCell ref="BD104:BF104"/>
    <mergeCell ref="BG104:BI104"/>
    <mergeCell ref="BJ104:BL104"/>
    <mergeCell ref="BM104:BO104"/>
    <mergeCell ref="AF104:AH104"/>
    <mergeCell ref="AI104:AK104"/>
    <mergeCell ref="AL104:AN104"/>
    <mergeCell ref="AO104:AQ104"/>
    <mergeCell ref="AR104:AT104"/>
    <mergeCell ref="AU104:AW104"/>
    <mergeCell ref="BY105:CA105"/>
    <mergeCell ref="CB105:CD105"/>
    <mergeCell ref="CE105:CG105"/>
    <mergeCell ref="E104:G104"/>
    <mergeCell ref="H104:J104"/>
    <mergeCell ref="K104:M104"/>
    <mergeCell ref="N104:P104"/>
    <mergeCell ref="Q104:S104"/>
    <mergeCell ref="T104:V104"/>
    <mergeCell ref="W104:Y104"/>
    <mergeCell ref="Z104:AB104"/>
    <mergeCell ref="AC104:AE104"/>
    <mergeCell ref="BM103:BO103"/>
    <mergeCell ref="BP103:BR103"/>
    <mergeCell ref="BS103:BU103"/>
    <mergeCell ref="BV103:BX103"/>
    <mergeCell ref="BY103:CA103"/>
    <mergeCell ref="CB103:CD103"/>
    <mergeCell ref="AU103:AW103"/>
    <mergeCell ref="AX103:AZ103"/>
    <mergeCell ref="BA103:BC103"/>
    <mergeCell ref="BD103:BF103"/>
    <mergeCell ref="BG103:BI103"/>
    <mergeCell ref="BJ103:BL103"/>
    <mergeCell ref="AC103:AE103"/>
    <mergeCell ref="AF103:AH103"/>
    <mergeCell ref="AI103:AK103"/>
    <mergeCell ref="AL103:AN103"/>
    <mergeCell ref="AO103:AQ103"/>
    <mergeCell ref="AR103:AT103"/>
    <mergeCell ref="CB102:CD102"/>
    <mergeCell ref="CE102:CG102"/>
    <mergeCell ref="E103:G103"/>
    <mergeCell ref="H103:J103"/>
    <mergeCell ref="K103:M103"/>
    <mergeCell ref="N103:P103"/>
    <mergeCell ref="Q103:S103"/>
    <mergeCell ref="T103:V103"/>
    <mergeCell ref="W103:Y103"/>
    <mergeCell ref="Z103:AB103"/>
    <mergeCell ref="BJ102:BL102"/>
    <mergeCell ref="BM102:BO102"/>
    <mergeCell ref="BP102:BR102"/>
    <mergeCell ref="BS102:BU102"/>
    <mergeCell ref="BV102:BX102"/>
    <mergeCell ref="BY102:CA102"/>
    <mergeCell ref="AR102:AT102"/>
    <mergeCell ref="AU102:AW102"/>
    <mergeCell ref="AX102:AZ102"/>
    <mergeCell ref="BA102:BC102"/>
    <mergeCell ref="BD102:BF102"/>
    <mergeCell ref="BG102:BI102"/>
    <mergeCell ref="Z102:AB102"/>
    <mergeCell ref="AC102:AE102"/>
    <mergeCell ref="AF102:AH102"/>
    <mergeCell ref="AI102:AK102"/>
    <mergeCell ref="AL102:AN102"/>
    <mergeCell ref="AO102:AQ102"/>
    <mergeCell ref="CE103:CG103"/>
    <mergeCell ref="E102:G102"/>
    <mergeCell ref="H102:J102"/>
    <mergeCell ref="K102:M102"/>
    <mergeCell ref="N102:P102"/>
    <mergeCell ref="Q102:S102"/>
    <mergeCell ref="T102:V102"/>
    <mergeCell ref="W102:Y102"/>
    <mergeCell ref="BG101:BI101"/>
    <mergeCell ref="BJ101:BL101"/>
    <mergeCell ref="BM101:BO101"/>
    <mergeCell ref="BP101:BR101"/>
    <mergeCell ref="BS101:BU101"/>
    <mergeCell ref="BV101:BX101"/>
    <mergeCell ref="AO101:AQ101"/>
    <mergeCell ref="AR101:AT101"/>
    <mergeCell ref="AU101:AW101"/>
    <mergeCell ref="AX101:AZ101"/>
    <mergeCell ref="BA101:BC101"/>
    <mergeCell ref="BD101:BF101"/>
    <mergeCell ref="W101:Y101"/>
    <mergeCell ref="Z101:AB101"/>
    <mergeCell ref="AC101:AE101"/>
    <mergeCell ref="AF101:AH101"/>
    <mergeCell ref="AI101:AK101"/>
    <mergeCell ref="AL101:AN101"/>
    <mergeCell ref="E101:G101"/>
    <mergeCell ref="H101:J101"/>
    <mergeCell ref="K101:M101"/>
    <mergeCell ref="N101:P101"/>
    <mergeCell ref="Q101:S101"/>
    <mergeCell ref="T101:V101"/>
    <mergeCell ref="BP100:BR100"/>
    <mergeCell ref="BS100:BU100"/>
    <mergeCell ref="BV100:BX100"/>
    <mergeCell ref="BY100:CA100"/>
    <mergeCell ref="CB100:CD100"/>
    <mergeCell ref="CE100:CG100"/>
    <mergeCell ref="AX100:AZ100"/>
    <mergeCell ref="BA100:BC100"/>
    <mergeCell ref="BD100:BF100"/>
    <mergeCell ref="BG100:BI100"/>
    <mergeCell ref="BJ100:BL100"/>
    <mergeCell ref="BM100:BO100"/>
    <mergeCell ref="AF100:AH100"/>
    <mergeCell ref="AI100:AK100"/>
    <mergeCell ref="AL100:AN100"/>
    <mergeCell ref="AO100:AQ100"/>
    <mergeCell ref="AR100:AT100"/>
    <mergeCell ref="AU100:AW100"/>
    <mergeCell ref="BY101:CA101"/>
    <mergeCell ref="CB101:CD101"/>
    <mergeCell ref="CE101:CG101"/>
    <mergeCell ref="E100:G100"/>
    <mergeCell ref="H100:J100"/>
    <mergeCell ref="K100:M100"/>
    <mergeCell ref="N100:P100"/>
    <mergeCell ref="Q100:S100"/>
    <mergeCell ref="T100:V100"/>
    <mergeCell ref="W100:Y100"/>
    <mergeCell ref="Z100:AB100"/>
    <mergeCell ref="AC100:AE100"/>
    <mergeCell ref="BM99:BO99"/>
    <mergeCell ref="BP99:BR99"/>
    <mergeCell ref="BS99:BU99"/>
    <mergeCell ref="BV99:BX99"/>
    <mergeCell ref="BY99:CA99"/>
    <mergeCell ref="CB99:CD99"/>
    <mergeCell ref="AU99:AW99"/>
    <mergeCell ref="AX99:AZ99"/>
    <mergeCell ref="BA99:BC99"/>
    <mergeCell ref="BD99:BF99"/>
    <mergeCell ref="BG99:BI99"/>
    <mergeCell ref="BJ99:BL99"/>
    <mergeCell ref="AC99:AE99"/>
    <mergeCell ref="AF99:AH99"/>
    <mergeCell ref="AI99:AK99"/>
    <mergeCell ref="AL99:AN99"/>
    <mergeCell ref="AO99:AQ99"/>
    <mergeCell ref="AR99:AT99"/>
    <mergeCell ref="CB98:CD98"/>
    <mergeCell ref="CE98:CG98"/>
    <mergeCell ref="E99:G99"/>
    <mergeCell ref="H99:J99"/>
    <mergeCell ref="K99:M99"/>
    <mergeCell ref="N99:P99"/>
    <mergeCell ref="Q99:S99"/>
    <mergeCell ref="T99:V99"/>
    <mergeCell ref="W99:Y99"/>
    <mergeCell ref="Z99:AB99"/>
    <mergeCell ref="BJ98:BL98"/>
    <mergeCell ref="BM98:BO98"/>
    <mergeCell ref="BP98:BR98"/>
    <mergeCell ref="BS98:BU98"/>
    <mergeCell ref="BV98:BX98"/>
    <mergeCell ref="BY98:CA98"/>
    <mergeCell ref="AR98:AT98"/>
    <mergeCell ref="AU98:AW98"/>
    <mergeCell ref="AX98:AZ98"/>
    <mergeCell ref="BA98:BC98"/>
    <mergeCell ref="BD98:BF98"/>
    <mergeCell ref="BG98:BI98"/>
    <mergeCell ref="Z98:AB98"/>
    <mergeCell ref="AC98:AE98"/>
    <mergeCell ref="AF98:AH98"/>
    <mergeCell ref="AI98:AK98"/>
    <mergeCell ref="AL98:AN98"/>
    <mergeCell ref="AO98:AQ98"/>
    <mergeCell ref="CE99:CG99"/>
    <mergeCell ref="E98:G98"/>
    <mergeCell ref="H98:J98"/>
    <mergeCell ref="K98:M98"/>
    <mergeCell ref="N98:P98"/>
    <mergeCell ref="Q98:S98"/>
    <mergeCell ref="T98:V98"/>
    <mergeCell ref="W98:Y98"/>
    <mergeCell ref="BG97:BI97"/>
    <mergeCell ref="BJ97:BL97"/>
    <mergeCell ref="BM97:BO97"/>
    <mergeCell ref="BP97:BR97"/>
    <mergeCell ref="BS97:BU97"/>
    <mergeCell ref="BV97:BX97"/>
    <mergeCell ref="AO97:AQ97"/>
    <mergeCell ref="AR97:AT97"/>
    <mergeCell ref="AU97:AW97"/>
    <mergeCell ref="AX97:AZ97"/>
    <mergeCell ref="BA97:BC97"/>
    <mergeCell ref="BD97:BF97"/>
    <mergeCell ref="W97:Y97"/>
    <mergeCell ref="Z97:AB97"/>
    <mergeCell ref="AC97:AE97"/>
    <mergeCell ref="AF97:AH97"/>
    <mergeCell ref="AI97:AK97"/>
    <mergeCell ref="AL97:AN97"/>
    <mergeCell ref="E97:G97"/>
    <mergeCell ref="H97:J97"/>
    <mergeCell ref="K97:M97"/>
    <mergeCell ref="N97:P97"/>
    <mergeCell ref="Q97:S97"/>
    <mergeCell ref="T97:V97"/>
    <mergeCell ref="BP96:BR96"/>
    <mergeCell ref="BS96:BU96"/>
    <mergeCell ref="BV96:BX96"/>
    <mergeCell ref="BY96:CA96"/>
    <mergeCell ref="CB96:CD96"/>
    <mergeCell ref="CE96:CG96"/>
    <mergeCell ref="AX96:AZ96"/>
    <mergeCell ref="BA96:BC96"/>
    <mergeCell ref="BD96:BF96"/>
    <mergeCell ref="BG96:BI96"/>
    <mergeCell ref="BJ96:BL96"/>
    <mergeCell ref="BM96:BO96"/>
    <mergeCell ref="AF96:AH96"/>
    <mergeCell ref="AI96:AK96"/>
    <mergeCell ref="AL96:AN96"/>
    <mergeCell ref="AO96:AQ96"/>
    <mergeCell ref="AR96:AT96"/>
    <mergeCell ref="AU96:AW96"/>
    <mergeCell ref="BY97:CA97"/>
    <mergeCell ref="CB97:CD97"/>
    <mergeCell ref="CE97:CG97"/>
    <mergeCell ref="E96:G96"/>
    <mergeCell ref="H96:J96"/>
    <mergeCell ref="K96:M96"/>
    <mergeCell ref="N96:P96"/>
    <mergeCell ref="Q96:S96"/>
    <mergeCell ref="T96:V96"/>
    <mergeCell ref="W96:Y96"/>
    <mergeCell ref="Z96:AB96"/>
    <mergeCell ref="AC96:AE96"/>
    <mergeCell ref="BM95:BO95"/>
    <mergeCell ref="BP95:BR95"/>
    <mergeCell ref="BS95:BU95"/>
    <mergeCell ref="BV95:BX95"/>
    <mergeCell ref="BY95:CA95"/>
    <mergeCell ref="CB95:CD95"/>
    <mergeCell ref="AU95:AW95"/>
    <mergeCell ref="AX95:AZ95"/>
    <mergeCell ref="BA95:BC95"/>
    <mergeCell ref="BD95:BF95"/>
    <mergeCell ref="BG95:BI95"/>
    <mergeCell ref="BJ95:BL95"/>
    <mergeCell ref="AC95:AE95"/>
    <mergeCell ref="AF95:AH95"/>
    <mergeCell ref="AI95:AK95"/>
    <mergeCell ref="AL95:AN95"/>
    <mergeCell ref="AO95:AQ95"/>
    <mergeCell ref="AR95:AT95"/>
    <mergeCell ref="CB94:CD94"/>
    <mergeCell ref="CE94:CG94"/>
    <mergeCell ref="E95:G95"/>
    <mergeCell ref="H95:J95"/>
    <mergeCell ref="K95:M95"/>
    <mergeCell ref="N95:P95"/>
    <mergeCell ref="Q95:S95"/>
    <mergeCell ref="T95:V95"/>
    <mergeCell ref="W95:Y95"/>
    <mergeCell ref="Z95:AB95"/>
    <mergeCell ref="BJ94:BL94"/>
    <mergeCell ref="BM94:BO94"/>
    <mergeCell ref="BP94:BR94"/>
    <mergeCell ref="BS94:BU94"/>
    <mergeCell ref="BV94:BX94"/>
    <mergeCell ref="BY94:CA94"/>
    <mergeCell ref="AR94:AT94"/>
    <mergeCell ref="AU94:AW94"/>
    <mergeCell ref="AX94:AZ94"/>
    <mergeCell ref="BA94:BC94"/>
    <mergeCell ref="BD94:BF94"/>
    <mergeCell ref="BG94:BI94"/>
    <mergeCell ref="Z94:AB94"/>
    <mergeCell ref="AC94:AE94"/>
    <mergeCell ref="AF94:AH94"/>
    <mergeCell ref="AI94:AK94"/>
    <mergeCell ref="AL94:AN94"/>
    <mergeCell ref="AO94:AQ94"/>
    <mergeCell ref="CE95:CG95"/>
    <mergeCell ref="E94:G94"/>
    <mergeCell ref="H94:J94"/>
    <mergeCell ref="K94:M94"/>
    <mergeCell ref="N94:P94"/>
    <mergeCell ref="Q94:S94"/>
    <mergeCell ref="T94:V94"/>
    <mergeCell ref="W94:Y94"/>
    <mergeCell ref="BG93:BI93"/>
    <mergeCell ref="BJ93:BL93"/>
    <mergeCell ref="BM93:BO93"/>
    <mergeCell ref="BP93:BR93"/>
    <mergeCell ref="BS93:BU93"/>
    <mergeCell ref="BV93:BX93"/>
    <mergeCell ref="AO93:AQ93"/>
    <mergeCell ref="AR93:AT93"/>
    <mergeCell ref="AU93:AW93"/>
    <mergeCell ref="AX93:AZ93"/>
    <mergeCell ref="BA93:BC93"/>
    <mergeCell ref="BD93:BF93"/>
    <mergeCell ref="W93:Y93"/>
    <mergeCell ref="Z93:AB93"/>
    <mergeCell ref="AC93:AE93"/>
    <mergeCell ref="AF93:AH93"/>
    <mergeCell ref="AI93:AK93"/>
    <mergeCell ref="AL93:AN93"/>
    <mergeCell ref="E93:G93"/>
    <mergeCell ref="H93:J93"/>
    <mergeCell ref="K93:M93"/>
    <mergeCell ref="N93:P93"/>
    <mergeCell ref="Q93:S93"/>
    <mergeCell ref="T93:V93"/>
    <mergeCell ref="BP92:BR92"/>
    <mergeCell ref="BS92:BU92"/>
    <mergeCell ref="BV92:BX92"/>
    <mergeCell ref="BY92:CA92"/>
    <mergeCell ref="CB92:CD92"/>
    <mergeCell ref="CE92:CG92"/>
    <mergeCell ref="AX92:AZ92"/>
    <mergeCell ref="BA92:BC92"/>
    <mergeCell ref="BD92:BF92"/>
    <mergeCell ref="BG92:BI92"/>
    <mergeCell ref="BJ92:BL92"/>
    <mergeCell ref="BM92:BO92"/>
    <mergeCell ref="AF92:AH92"/>
    <mergeCell ref="AI92:AK92"/>
    <mergeCell ref="AL92:AN92"/>
    <mergeCell ref="AO92:AQ92"/>
    <mergeCell ref="AR92:AT92"/>
    <mergeCell ref="AU92:AW92"/>
    <mergeCell ref="BY93:CA93"/>
    <mergeCell ref="CB93:CD93"/>
    <mergeCell ref="CE93:CG93"/>
    <mergeCell ref="E92:G92"/>
    <mergeCell ref="H92:J92"/>
    <mergeCell ref="K92:M92"/>
    <mergeCell ref="N92:P92"/>
    <mergeCell ref="Q92:S92"/>
    <mergeCell ref="T92:V92"/>
    <mergeCell ref="W92:Y92"/>
    <mergeCell ref="Z92:AB92"/>
    <mergeCell ref="AC92:AE92"/>
    <mergeCell ref="BM91:BO91"/>
    <mergeCell ref="BP91:BR91"/>
    <mergeCell ref="BS91:BU91"/>
    <mergeCell ref="BV91:BX91"/>
    <mergeCell ref="BY91:CA91"/>
    <mergeCell ref="CB91:CD91"/>
    <mergeCell ref="AU91:AW91"/>
    <mergeCell ref="AX91:AZ91"/>
    <mergeCell ref="BA91:BC91"/>
    <mergeCell ref="BD91:BF91"/>
    <mergeCell ref="BG91:BI91"/>
    <mergeCell ref="BJ91:BL91"/>
    <mergeCell ref="AC91:AE91"/>
    <mergeCell ref="AF91:AH91"/>
    <mergeCell ref="AI91:AK91"/>
    <mergeCell ref="AL91:AN91"/>
    <mergeCell ref="AO91:AQ91"/>
    <mergeCell ref="AR91:AT91"/>
    <mergeCell ref="CB90:CD90"/>
    <mergeCell ref="CE90:CG90"/>
    <mergeCell ref="E91:G91"/>
    <mergeCell ref="H91:J91"/>
    <mergeCell ref="K91:M91"/>
    <mergeCell ref="N91:P91"/>
    <mergeCell ref="Q91:S91"/>
    <mergeCell ref="T91:V91"/>
    <mergeCell ref="W91:Y91"/>
    <mergeCell ref="Z91:AB91"/>
    <mergeCell ref="BJ90:BL90"/>
    <mergeCell ref="BM90:BO90"/>
    <mergeCell ref="BP90:BR90"/>
    <mergeCell ref="BS90:BU90"/>
    <mergeCell ref="BV90:BX90"/>
    <mergeCell ref="BY90:CA90"/>
    <mergeCell ref="AR90:AT90"/>
    <mergeCell ref="AU90:AW90"/>
    <mergeCell ref="AX90:AZ90"/>
    <mergeCell ref="BA90:BC90"/>
    <mergeCell ref="BD90:BF90"/>
    <mergeCell ref="BG90:BI90"/>
    <mergeCell ref="Z90:AB90"/>
    <mergeCell ref="AC90:AE90"/>
    <mergeCell ref="AF90:AH90"/>
    <mergeCell ref="AI90:AK90"/>
    <mergeCell ref="AL90:AN90"/>
    <mergeCell ref="AO90:AQ90"/>
    <mergeCell ref="CE91:CG91"/>
    <mergeCell ref="E90:G90"/>
    <mergeCell ref="H90:J90"/>
    <mergeCell ref="K90:M90"/>
    <mergeCell ref="N90:P90"/>
    <mergeCell ref="Q90:S90"/>
    <mergeCell ref="T90:V90"/>
    <mergeCell ref="W90:Y90"/>
    <mergeCell ref="BG89:BI89"/>
    <mergeCell ref="BJ89:BL89"/>
    <mergeCell ref="BM89:BO89"/>
    <mergeCell ref="BP89:BR89"/>
    <mergeCell ref="BS89:BU89"/>
    <mergeCell ref="BV89:BX89"/>
    <mergeCell ref="AO89:AQ89"/>
    <mergeCell ref="AR89:AT89"/>
    <mergeCell ref="AU89:AW89"/>
    <mergeCell ref="AX89:AZ89"/>
    <mergeCell ref="BA89:BC89"/>
    <mergeCell ref="BD89:BF89"/>
    <mergeCell ref="W89:Y89"/>
    <mergeCell ref="Z89:AB89"/>
    <mergeCell ref="AC89:AE89"/>
    <mergeCell ref="AF89:AH89"/>
    <mergeCell ref="AI89:AK89"/>
    <mergeCell ref="AL89:AN89"/>
    <mergeCell ref="E89:G89"/>
    <mergeCell ref="H89:J89"/>
    <mergeCell ref="K89:M89"/>
    <mergeCell ref="N89:P89"/>
    <mergeCell ref="Q89:S89"/>
    <mergeCell ref="T89:V89"/>
    <mergeCell ref="BP88:BR88"/>
    <mergeCell ref="BS88:BU88"/>
    <mergeCell ref="BV88:BX88"/>
    <mergeCell ref="BY88:CA88"/>
    <mergeCell ref="CB88:CD88"/>
    <mergeCell ref="CE88:CG88"/>
    <mergeCell ref="AX88:AZ88"/>
    <mergeCell ref="BA88:BC88"/>
    <mergeCell ref="BD88:BF88"/>
    <mergeCell ref="BG88:BI88"/>
    <mergeCell ref="BJ88:BL88"/>
    <mergeCell ref="BM88:BO88"/>
    <mergeCell ref="AF88:AH88"/>
    <mergeCell ref="AI88:AK88"/>
    <mergeCell ref="AL88:AN88"/>
    <mergeCell ref="AO88:AQ88"/>
    <mergeCell ref="AR88:AT88"/>
    <mergeCell ref="AU88:AW88"/>
    <mergeCell ref="BY89:CA89"/>
    <mergeCell ref="CB89:CD89"/>
    <mergeCell ref="CE89:CG89"/>
    <mergeCell ref="E88:G88"/>
    <mergeCell ref="H88:J88"/>
    <mergeCell ref="K88:M88"/>
    <mergeCell ref="N88:P88"/>
    <mergeCell ref="Q88:S88"/>
    <mergeCell ref="T88:V88"/>
    <mergeCell ref="W88:Y88"/>
    <mergeCell ref="Z88:AB88"/>
    <mergeCell ref="AC88:AE88"/>
    <mergeCell ref="BM87:BO87"/>
    <mergeCell ref="BP87:BR87"/>
    <mergeCell ref="BS87:BU87"/>
    <mergeCell ref="BV87:BX87"/>
    <mergeCell ref="BY87:CA87"/>
    <mergeCell ref="CB87:CD87"/>
    <mergeCell ref="AU87:AW87"/>
    <mergeCell ref="AX87:AZ87"/>
    <mergeCell ref="BA87:BC87"/>
    <mergeCell ref="BD87:BF87"/>
    <mergeCell ref="BG87:BI87"/>
    <mergeCell ref="BJ87:BL87"/>
    <mergeCell ref="AC87:AE87"/>
    <mergeCell ref="AF87:AH87"/>
    <mergeCell ref="AI87:AK87"/>
    <mergeCell ref="AL87:AN87"/>
    <mergeCell ref="AO87:AQ87"/>
    <mergeCell ref="AR87:AT87"/>
    <mergeCell ref="CB86:CD86"/>
    <mergeCell ref="CE86:CG86"/>
    <mergeCell ref="E87:G87"/>
    <mergeCell ref="H87:J87"/>
    <mergeCell ref="K87:M87"/>
    <mergeCell ref="N87:P87"/>
    <mergeCell ref="Q87:S87"/>
    <mergeCell ref="T87:V87"/>
    <mergeCell ref="W87:Y87"/>
    <mergeCell ref="Z87:AB87"/>
    <mergeCell ref="BJ86:BL86"/>
    <mergeCell ref="BM86:BO86"/>
    <mergeCell ref="BP86:BR86"/>
    <mergeCell ref="BS86:BU86"/>
    <mergeCell ref="BV86:BX86"/>
    <mergeCell ref="BY86:CA86"/>
    <mergeCell ref="AR86:AT86"/>
    <mergeCell ref="AU86:AW86"/>
    <mergeCell ref="AX86:AZ86"/>
    <mergeCell ref="BA86:BC86"/>
    <mergeCell ref="BD86:BF86"/>
    <mergeCell ref="BG86:BI86"/>
    <mergeCell ref="Z86:AB86"/>
    <mergeCell ref="AC86:AE86"/>
    <mergeCell ref="AF86:AH86"/>
    <mergeCell ref="AI86:AK86"/>
    <mergeCell ref="AL86:AN86"/>
    <mergeCell ref="AO86:AQ86"/>
    <mergeCell ref="CE87:CG87"/>
    <mergeCell ref="E86:G86"/>
    <mergeCell ref="H86:J86"/>
    <mergeCell ref="K86:M86"/>
    <mergeCell ref="N86:P86"/>
    <mergeCell ref="Q86:S86"/>
    <mergeCell ref="T86:V86"/>
    <mergeCell ref="W86:Y86"/>
    <mergeCell ref="BG85:BI85"/>
    <mergeCell ref="BJ85:BL85"/>
    <mergeCell ref="BM85:BO85"/>
    <mergeCell ref="BP85:BR85"/>
    <mergeCell ref="BS85:BU85"/>
    <mergeCell ref="BV85:BX85"/>
    <mergeCell ref="AO85:AQ85"/>
    <mergeCell ref="AR85:AT85"/>
    <mergeCell ref="AU85:AW85"/>
    <mergeCell ref="AX85:AZ85"/>
    <mergeCell ref="BA85:BC85"/>
    <mergeCell ref="BD85:BF85"/>
    <mergeCell ref="W85:Y85"/>
    <mergeCell ref="Z85:AB85"/>
    <mergeCell ref="AC85:AE85"/>
    <mergeCell ref="AF85:AH85"/>
    <mergeCell ref="AI85:AK85"/>
    <mergeCell ref="AL85:AN85"/>
    <mergeCell ref="E85:G85"/>
    <mergeCell ref="H85:J85"/>
    <mergeCell ref="K85:M85"/>
    <mergeCell ref="N85:P85"/>
    <mergeCell ref="Q85:S85"/>
    <mergeCell ref="T85:V85"/>
    <mergeCell ref="BP84:BR84"/>
    <mergeCell ref="BS84:BU84"/>
    <mergeCell ref="BV84:BX84"/>
    <mergeCell ref="BY84:CA84"/>
    <mergeCell ref="CB84:CD84"/>
    <mergeCell ref="CE84:CG84"/>
    <mergeCell ref="AX84:AZ84"/>
    <mergeCell ref="BA84:BC84"/>
    <mergeCell ref="BD84:BF84"/>
    <mergeCell ref="BG84:BI84"/>
    <mergeCell ref="BJ84:BL84"/>
    <mergeCell ref="BM84:BO84"/>
    <mergeCell ref="AF84:AH84"/>
    <mergeCell ref="AI84:AK84"/>
    <mergeCell ref="AL84:AN84"/>
    <mergeCell ref="AO84:AQ84"/>
    <mergeCell ref="AR84:AT84"/>
    <mergeCell ref="AU84:AW84"/>
    <mergeCell ref="BY85:CA85"/>
    <mergeCell ref="CB85:CD85"/>
    <mergeCell ref="CE85:CG85"/>
    <mergeCell ref="E84:G84"/>
    <mergeCell ref="H84:J84"/>
    <mergeCell ref="K84:M84"/>
    <mergeCell ref="N84:P84"/>
    <mergeCell ref="Q84:S84"/>
    <mergeCell ref="T84:V84"/>
    <mergeCell ref="W84:Y84"/>
    <mergeCell ref="Z84:AB84"/>
    <mergeCell ref="AC84:AE84"/>
    <mergeCell ref="BM83:BO83"/>
    <mergeCell ref="BP83:BR83"/>
    <mergeCell ref="BS83:BU83"/>
    <mergeCell ref="BV83:BX83"/>
    <mergeCell ref="BY83:CA83"/>
    <mergeCell ref="CB83:CD83"/>
    <mergeCell ref="AU83:AW83"/>
    <mergeCell ref="AX83:AZ83"/>
    <mergeCell ref="BA83:BC83"/>
    <mergeCell ref="BD83:BF83"/>
    <mergeCell ref="BG83:BI83"/>
    <mergeCell ref="BJ83:BL83"/>
    <mergeCell ref="AC83:AE83"/>
    <mergeCell ref="AF83:AH83"/>
    <mergeCell ref="AI83:AK83"/>
    <mergeCell ref="AL83:AN83"/>
    <mergeCell ref="AO83:AQ83"/>
    <mergeCell ref="AR83:AT83"/>
    <mergeCell ref="CB82:CD82"/>
    <mergeCell ref="CE82:CG82"/>
    <mergeCell ref="E83:G83"/>
    <mergeCell ref="H83:J83"/>
    <mergeCell ref="K83:M83"/>
    <mergeCell ref="N83:P83"/>
    <mergeCell ref="Q83:S83"/>
    <mergeCell ref="T83:V83"/>
    <mergeCell ref="W83:Y83"/>
    <mergeCell ref="Z83:AB83"/>
    <mergeCell ref="BJ82:BL82"/>
    <mergeCell ref="BM82:BO82"/>
    <mergeCell ref="BP82:BR82"/>
    <mergeCell ref="BS82:BU82"/>
    <mergeCell ref="BV82:BX82"/>
    <mergeCell ref="BY82:CA82"/>
    <mergeCell ref="AR82:AT82"/>
    <mergeCell ref="AU82:AW82"/>
    <mergeCell ref="AX82:AZ82"/>
    <mergeCell ref="BA82:BC82"/>
    <mergeCell ref="BD82:BF82"/>
    <mergeCell ref="BG82:BI82"/>
    <mergeCell ref="Z82:AB82"/>
    <mergeCell ref="AC82:AE82"/>
    <mergeCell ref="AF82:AH82"/>
    <mergeCell ref="AI82:AK82"/>
    <mergeCell ref="AL82:AN82"/>
    <mergeCell ref="AO82:AQ82"/>
    <mergeCell ref="CE83:CG83"/>
    <mergeCell ref="E82:G82"/>
    <mergeCell ref="H82:J82"/>
    <mergeCell ref="K82:M82"/>
    <mergeCell ref="N82:P82"/>
    <mergeCell ref="Q82:S82"/>
    <mergeCell ref="T82:V82"/>
    <mergeCell ref="W82:Y82"/>
    <mergeCell ref="BG81:BI81"/>
    <mergeCell ref="BJ81:BL81"/>
    <mergeCell ref="BM81:BO81"/>
    <mergeCell ref="BP81:BR81"/>
    <mergeCell ref="BS81:BU81"/>
    <mergeCell ref="BV81:BX81"/>
    <mergeCell ref="AO81:AQ81"/>
    <mergeCell ref="AR81:AT81"/>
    <mergeCell ref="AU81:AW81"/>
    <mergeCell ref="AX81:AZ81"/>
    <mergeCell ref="BA81:BC81"/>
    <mergeCell ref="BD81:BF81"/>
    <mergeCell ref="W81:Y81"/>
    <mergeCell ref="Z81:AB81"/>
    <mergeCell ref="AC81:AE81"/>
    <mergeCell ref="AF81:AH81"/>
    <mergeCell ref="AI81:AK81"/>
    <mergeCell ref="AL81:AN81"/>
    <mergeCell ref="E81:G81"/>
    <mergeCell ref="H81:J81"/>
    <mergeCell ref="K81:M81"/>
    <mergeCell ref="N81:P81"/>
    <mergeCell ref="Q81:S81"/>
    <mergeCell ref="T81:V81"/>
    <mergeCell ref="BP80:BR80"/>
    <mergeCell ref="BS80:BU80"/>
    <mergeCell ref="BV80:BX80"/>
    <mergeCell ref="BY80:CA80"/>
    <mergeCell ref="CB80:CD80"/>
    <mergeCell ref="CE80:CG80"/>
    <mergeCell ref="AX80:AZ80"/>
    <mergeCell ref="BA80:BC80"/>
    <mergeCell ref="BD80:BF80"/>
    <mergeCell ref="BG80:BI80"/>
    <mergeCell ref="BJ80:BL80"/>
    <mergeCell ref="BM80:BO80"/>
    <mergeCell ref="AF80:AH80"/>
    <mergeCell ref="AI80:AK80"/>
    <mergeCell ref="AL80:AN80"/>
    <mergeCell ref="AO80:AQ80"/>
    <mergeCell ref="AR80:AT80"/>
    <mergeCell ref="AU80:AW80"/>
    <mergeCell ref="BY81:CA81"/>
    <mergeCell ref="CB81:CD81"/>
    <mergeCell ref="CE81:CG81"/>
    <mergeCell ref="E80:G80"/>
    <mergeCell ref="H80:J80"/>
    <mergeCell ref="K80:M80"/>
    <mergeCell ref="N80:P80"/>
    <mergeCell ref="Q80:S80"/>
    <mergeCell ref="T80:V80"/>
    <mergeCell ref="W80:Y80"/>
    <mergeCell ref="Z80:AB80"/>
    <mergeCell ref="AC80:AE80"/>
    <mergeCell ref="BM79:BO79"/>
    <mergeCell ref="BP79:BR79"/>
    <mergeCell ref="BS79:BU79"/>
    <mergeCell ref="BV79:BX79"/>
    <mergeCell ref="BY79:CA79"/>
    <mergeCell ref="CB79:CD79"/>
    <mergeCell ref="AU79:AW79"/>
    <mergeCell ref="AX79:AZ79"/>
    <mergeCell ref="BA79:BC79"/>
    <mergeCell ref="BD79:BF79"/>
    <mergeCell ref="BG79:BI79"/>
    <mergeCell ref="BJ79:BL79"/>
    <mergeCell ref="AC79:AE79"/>
    <mergeCell ref="AF79:AH79"/>
    <mergeCell ref="AI79:AK79"/>
    <mergeCell ref="AL79:AN79"/>
    <mergeCell ref="AO79:AQ79"/>
    <mergeCell ref="AR79:AT79"/>
    <mergeCell ref="CB78:CD78"/>
    <mergeCell ref="CE78:CG78"/>
    <mergeCell ref="E79:G79"/>
    <mergeCell ref="H79:J79"/>
    <mergeCell ref="K79:M79"/>
    <mergeCell ref="N79:P79"/>
    <mergeCell ref="Q79:S79"/>
    <mergeCell ref="T79:V79"/>
    <mergeCell ref="W79:Y79"/>
    <mergeCell ref="Z79:AB79"/>
    <mergeCell ref="BJ78:BL78"/>
    <mergeCell ref="BM78:BO78"/>
    <mergeCell ref="BP78:BR78"/>
    <mergeCell ref="BS78:BU78"/>
    <mergeCell ref="BV78:BX78"/>
    <mergeCell ref="BY78:CA78"/>
    <mergeCell ref="AR78:AT78"/>
    <mergeCell ref="AU78:AW78"/>
    <mergeCell ref="AX78:AZ78"/>
    <mergeCell ref="BA78:BC78"/>
    <mergeCell ref="BD78:BF78"/>
    <mergeCell ref="BG78:BI78"/>
    <mergeCell ref="Z78:AB78"/>
    <mergeCell ref="AC78:AE78"/>
    <mergeCell ref="AF78:AH78"/>
    <mergeCell ref="AI78:AK78"/>
    <mergeCell ref="AL78:AN78"/>
    <mergeCell ref="AO78:AQ78"/>
    <mergeCell ref="CE79:CG79"/>
    <mergeCell ref="E78:G78"/>
    <mergeCell ref="H78:J78"/>
    <mergeCell ref="K78:M78"/>
    <mergeCell ref="N78:P78"/>
    <mergeCell ref="Q78:S78"/>
    <mergeCell ref="T78:V78"/>
    <mergeCell ref="W78:Y78"/>
    <mergeCell ref="BG77:BI77"/>
    <mergeCell ref="BJ77:BL77"/>
    <mergeCell ref="BM77:BO77"/>
    <mergeCell ref="BP77:BR77"/>
    <mergeCell ref="BS77:BU77"/>
    <mergeCell ref="BV77:BX77"/>
    <mergeCell ref="AO77:AQ77"/>
    <mergeCell ref="AR77:AT77"/>
    <mergeCell ref="AU77:AW77"/>
    <mergeCell ref="AX77:AZ77"/>
    <mergeCell ref="BA77:BC77"/>
    <mergeCell ref="BD77:BF77"/>
    <mergeCell ref="W77:Y77"/>
    <mergeCell ref="Z77:AB77"/>
    <mergeCell ref="AC77:AE77"/>
    <mergeCell ref="AF77:AH77"/>
    <mergeCell ref="AI77:AK77"/>
    <mergeCell ref="AL77:AN77"/>
    <mergeCell ref="E77:G77"/>
    <mergeCell ref="H77:J77"/>
    <mergeCell ref="K77:M77"/>
    <mergeCell ref="N77:P77"/>
    <mergeCell ref="Q77:S77"/>
    <mergeCell ref="T77:V77"/>
    <mergeCell ref="BP76:BR76"/>
    <mergeCell ref="BS76:BU76"/>
    <mergeCell ref="BV76:BX76"/>
    <mergeCell ref="BY76:CA76"/>
    <mergeCell ref="CB76:CD76"/>
    <mergeCell ref="CE76:CG76"/>
    <mergeCell ref="AX76:AZ76"/>
    <mergeCell ref="BA76:BC76"/>
    <mergeCell ref="BD76:BF76"/>
    <mergeCell ref="BG76:BI76"/>
    <mergeCell ref="BJ76:BL76"/>
    <mergeCell ref="BM76:BO76"/>
    <mergeCell ref="AF76:AH76"/>
    <mergeCell ref="AI76:AK76"/>
    <mergeCell ref="AL76:AN76"/>
    <mergeCell ref="AO76:AQ76"/>
    <mergeCell ref="AR76:AT76"/>
    <mergeCell ref="AU76:AW76"/>
    <mergeCell ref="BY77:CA77"/>
    <mergeCell ref="CB77:CD77"/>
    <mergeCell ref="CE77:CG77"/>
    <mergeCell ref="E76:G76"/>
    <mergeCell ref="H76:J76"/>
    <mergeCell ref="K76:M76"/>
    <mergeCell ref="N76:P76"/>
    <mergeCell ref="Q76:S76"/>
    <mergeCell ref="T76:V76"/>
    <mergeCell ref="W76:Y76"/>
    <mergeCell ref="Z76:AB76"/>
    <mergeCell ref="AC76:AE76"/>
    <mergeCell ref="BM75:BO75"/>
    <mergeCell ref="BP75:BR75"/>
    <mergeCell ref="BS75:BU75"/>
    <mergeCell ref="BV75:BX75"/>
    <mergeCell ref="BY75:CA75"/>
    <mergeCell ref="CB75:CD75"/>
    <mergeCell ref="AU75:AW75"/>
    <mergeCell ref="AX75:AZ75"/>
    <mergeCell ref="BA75:BC75"/>
    <mergeCell ref="BD75:BF75"/>
    <mergeCell ref="BG75:BI75"/>
    <mergeCell ref="BJ75:BL75"/>
    <mergeCell ref="AC75:AE75"/>
    <mergeCell ref="AF75:AH75"/>
    <mergeCell ref="AI75:AK75"/>
    <mergeCell ref="AL75:AN75"/>
    <mergeCell ref="AO75:AQ75"/>
    <mergeCell ref="AR75:AT75"/>
    <mergeCell ref="CB74:CD74"/>
    <mergeCell ref="CE74:CG74"/>
    <mergeCell ref="E75:G75"/>
    <mergeCell ref="H75:J75"/>
    <mergeCell ref="K75:M75"/>
    <mergeCell ref="N75:P75"/>
    <mergeCell ref="Q75:S75"/>
    <mergeCell ref="T75:V75"/>
    <mergeCell ref="W75:Y75"/>
    <mergeCell ref="Z75:AB75"/>
    <mergeCell ref="BJ74:BL74"/>
    <mergeCell ref="BM74:BO74"/>
    <mergeCell ref="BP74:BR74"/>
    <mergeCell ref="BS74:BU74"/>
    <mergeCell ref="BV74:BX74"/>
    <mergeCell ref="BY74:CA74"/>
    <mergeCell ref="AR74:AT74"/>
    <mergeCell ref="AU74:AW74"/>
    <mergeCell ref="AX74:AZ74"/>
    <mergeCell ref="BA74:BC74"/>
    <mergeCell ref="BD74:BF74"/>
    <mergeCell ref="BG74:BI74"/>
    <mergeCell ref="Z74:AB74"/>
    <mergeCell ref="AC74:AE74"/>
    <mergeCell ref="AF74:AH74"/>
    <mergeCell ref="AI74:AK74"/>
    <mergeCell ref="AL74:AN74"/>
    <mergeCell ref="AO74:AQ74"/>
    <mergeCell ref="CE75:CG75"/>
    <mergeCell ref="E74:G74"/>
    <mergeCell ref="H74:J74"/>
    <mergeCell ref="K74:M74"/>
    <mergeCell ref="N74:P74"/>
    <mergeCell ref="Q74:S74"/>
    <mergeCell ref="T74:V74"/>
    <mergeCell ref="W74:Y74"/>
    <mergeCell ref="BG73:BI73"/>
    <mergeCell ref="BJ73:BL73"/>
    <mergeCell ref="BM73:BO73"/>
    <mergeCell ref="BP73:BR73"/>
    <mergeCell ref="BS73:BU73"/>
    <mergeCell ref="BV73:BX73"/>
    <mergeCell ref="AO73:AQ73"/>
    <mergeCell ref="AR73:AT73"/>
    <mergeCell ref="AU73:AW73"/>
    <mergeCell ref="AX73:AZ73"/>
    <mergeCell ref="BA73:BC73"/>
    <mergeCell ref="BD73:BF73"/>
    <mergeCell ref="W73:Y73"/>
    <mergeCell ref="Z73:AB73"/>
    <mergeCell ref="AC73:AE73"/>
    <mergeCell ref="AF73:AH73"/>
    <mergeCell ref="AI73:AK73"/>
    <mergeCell ref="AL73:AN73"/>
    <mergeCell ref="E73:G73"/>
    <mergeCell ref="H73:J73"/>
    <mergeCell ref="K73:M73"/>
    <mergeCell ref="N73:P73"/>
    <mergeCell ref="Q73:S73"/>
    <mergeCell ref="T73:V73"/>
    <mergeCell ref="BP72:BR72"/>
    <mergeCell ref="BS72:BU72"/>
    <mergeCell ref="BV72:BX72"/>
    <mergeCell ref="BY72:CA72"/>
    <mergeCell ref="CB72:CD72"/>
    <mergeCell ref="CE72:CG72"/>
    <mergeCell ref="AX72:AZ72"/>
    <mergeCell ref="BA72:BC72"/>
    <mergeCell ref="BD72:BF72"/>
    <mergeCell ref="BG72:BI72"/>
    <mergeCell ref="BJ72:BL72"/>
    <mergeCell ref="BM72:BO72"/>
    <mergeCell ref="AF72:AH72"/>
    <mergeCell ref="AI72:AK72"/>
    <mergeCell ref="AL72:AN72"/>
    <mergeCell ref="AO72:AQ72"/>
    <mergeCell ref="AR72:AT72"/>
    <mergeCell ref="AU72:AW72"/>
    <mergeCell ref="BY73:CA73"/>
    <mergeCell ref="CB73:CD73"/>
    <mergeCell ref="CE73:CG73"/>
    <mergeCell ref="E72:G72"/>
    <mergeCell ref="H72:J72"/>
    <mergeCell ref="K72:M72"/>
    <mergeCell ref="N72:P72"/>
    <mergeCell ref="Q72:S72"/>
    <mergeCell ref="T72:V72"/>
    <mergeCell ref="W72:Y72"/>
    <mergeCell ref="Z72:AB72"/>
    <mergeCell ref="AC72:AE72"/>
    <mergeCell ref="BM71:BO71"/>
    <mergeCell ref="BP71:BR71"/>
    <mergeCell ref="BS71:BU71"/>
    <mergeCell ref="BV71:BX71"/>
    <mergeCell ref="BY71:CA71"/>
    <mergeCell ref="CB71:CD71"/>
    <mergeCell ref="AU71:AW71"/>
    <mergeCell ref="AX71:AZ71"/>
    <mergeCell ref="BA71:BC71"/>
    <mergeCell ref="BD71:BF71"/>
    <mergeCell ref="BG71:BI71"/>
    <mergeCell ref="BJ71:BL71"/>
    <mergeCell ref="AC71:AE71"/>
    <mergeCell ref="AF71:AH71"/>
    <mergeCell ref="AI71:AK71"/>
    <mergeCell ref="AL71:AN71"/>
    <mergeCell ref="AO71:AQ71"/>
    <mergeCell ref="AR71:AT71"/>
    <mergeCell ref="CB70:CD70"/>
    <mergeCell ref="CE70:CG70"/>
    <mergeCell ref="E71:G71"/>
    <mergeCell ref="H71:J71"/>
    <mergeCell ref="K71:M71"/>
    <mergeCell ref="N71:P71"/>
    <mergeCell ref="Q71:S71"/>
    <mergeCell ref="T71:V71"/>
    <mergeCell ref="W71:Y71"/>
    <mergeCell ref="Z71:AB71"/>
    <mergeCell ref="BJ70:BL70"/>
    <mergeCell ref="BM70:BO70"/>
    <mergeCell ref="BP70:BR70"/>
    <mergeCell ref="BS70:BU70"/>
    <mergeCell ref="BV70:BX70"/>
    <mergeCell ref="BY70:CA70"/>
    <mergeCell ref="AR70:AT70"/>
    <mergeCell ref="AU70:AW70"/>
    <mergeCell ref="AX70:AZ70"/>
    <mergeCell ref="BA70:BC70"/>
    <mergeCell ref="BD70:BF70"/>
    <mergeCell ref="BG70:BI70"/>
    <mergeCell ref="Z70:AB70"/>
    <mergeCell ref="AC70:AE70"/>
    <mergeCell ref="AF70:AH70"/>
    <mergeCell ref="AI70:AK70"/>
    <mergeCell ref="AL70:AN70"/>
    <mergeCell ref="AO70:AQ70"/>
    <mergeCell ref="CE71:CG71"/>
    <mergeCell ref="E70:G70"/>
    <mergeCell ref="H70:J70"/>
    <mergeCell ref="K70:M70"/>
    <mergeCell ref="N70:P70"/>
    <mergeCell ref="Q70:S70"/>
    <mergeCell ref="T70:V70"/>
    <mergeCell ref="W70:Y70"/>
    <mergeCell ref="BG69:BI69"/>
    <mergeCell ref="BJ69:BL69"/>
    <mergeCell ref="BM69:BO69"/>
    <mergeCell ref="BP69:BR69"/>
    <mergeCell ref="BS69:BU69"/>
    <mergeCell ref="BV69:BX69"/>
    <mergeCell ref="AO69:AQ69"/>
    <mergeCell ref="AR69:AT69"/>
    <mergeCell ref="AU69:AW69"/>
    <mergeCell ref="AX69:AZ69"/>
    <mergeCell ref="BA69:BC69"/>
    <mergeCell ref="BD69:BF69"/>
    <mergeCell ref="W69:Y69"/>
    <mergeCell ref="Z69:AB69"/>
    <mergeCell ref="AC69:AE69"/>
    <mergeCell ref="AF69:AH69"/>
    <mergeCell ref="AI69:AK69"/>
    <mergeCell ref="AL69:AN69"/>
    <mergeCell ref="E69:G69"/>
    <mergeCell ref="H69:J69"/>
    <mergeCell ref="K69:M69"/>
    <mergeCell ref="N69:P69"/>
    <mergeCell ref="Q69:S69"/>
    <mergeCell ref="T69:V69"/>
    <mergeCell ref="BP68:BR68"/>
    <mergeCell ref="BS68:BU68"/>
    <mergeCell ref="BV68:BX68"/>
    <mergeCell ref="BY68:CA68"/>
    <mergeCell ref="CB68:CD68"/>
    <mergeCell ref="CE68:CG68"/>
    <mergeCell ref="AX68:AZ68"/>
    <mergeCell ref="BA68:BC68"/>
    <mergeCell ref="BD68:BF68"/>
    <mergeCell ref="BG68:BI68"/>
    <mergeCell ref="BJ68:BL68"/>
    <mergeCell ref="BM68:BO68"/>
    <mergeCell ref="AF68:AH68"/>
    <mergeCell ref="AI68:AK68"/>
    <mergeCell ref="AL68:AN68"/>
    <mergeCell ref="AO68:AQ68"/>
    <mergeCell ref="AR68:AT68"/>
    <mergeCell ref="AU68:AW68"/>
    <mergeCell ref="BY69:CA69"/>
    <mergeCell ref="CB69:CD69"/>
    <mergeCell ref="CE69:CG69"/>
    <mergeCell ref="E68:G68"/>
    <mergeCell ref="H68:J68"/>
    <mergeCell ref="K68:M68"/>
    <mergeCell ref="N68:P68"/>
    <mergeCell ref="Q68:S68"/>
    <mergeCell ref="T68:V68"/>
    <mergeCell ref="W68:Y68"/>
    <mergeCell ref="Z68:AB68"/>
    <mergeCell ref="AC68:AE68"/>
    <mergeCell ref="BM67:BO67"/>
    <mergeCell ref="BP67:BR67"/>
    <mergeCell ref="BS67:BU67"/>
    <mergeCell ref="BV67:BX67"/>
    <mergeCell ref="BY67:CA67"/>
    <mergeCell ref="CB67:CD67"/>
    <mergeCell ref="AU67:AW67"/>
    <mergeCell ref="AX67:AZ67"/>
    <mergeCell ref="BA67:BC67"/>
    <mergeCell ref="BD67:BF67"/>
    <mergeCell ref="BG67:BI67"/>
    <mergeCell ref="BJ67:BL67"/>
    <mergeCell ref="AC67:AE67"/>
    <mergeCell ref="AF67:AH67"/>
    <mergeCell ref="AI67:AK67"/>
    <mergeCell ref="AL67:AN67"/>
    <mergeCell ref="AO67:AQ67"/>
    <mergeCell ref="AR67:AT67"/>
    <mergeCell ref="CB66:CD66"/>
    <mergeCell ref="CE66:CG66"/>
    <mergeCell ref="E67:G67"/>
    <mergeCell ref="H67:J67"/>
    <mergeCell ref="K67:M67"/>
    <mergeCell ref="N67:P67"/>
    <mergeCell ref="Q67:S67"/>
    <mergeCell ref="T67:V67"/>
    <mergeCell ref="W67:Y67"/>
    <mergeCell ref="Z67:AB67"/>
    <mergeCell ref="BJ66:BL66"/>
    <mergeCell ref="BM66:BO66"/>
    <mergeCell ref="BP66:BR66"/>
    <mergeCell ref="BS66:BU66"/>
    <mergeCell ref="BV66:BX66"/>
    <mergeCell ref="BY66:CA66"/>
    <mergeCell ref="AR66:AT66"/>
    <mergeCell ref="AU66:AW66"/>
    <mergeCell ref="AX66:AZ66"/>
    <mergeCell ref="BA66:BC66"/>
    <mergeCell ref="BD66:BF66"/>
    <mergeCell ref="BG66:BI66"/>
    <mergeCell ref="Z66:AB66"/>
    <mergeCell ref="AC66:AE66"/>
    <mergeCell ref="AF66:AH66"/>
    <mergeCell ref="AI66:AK66"/>
    <mergeCell ref="AL66:AN66"/>
    <mergeCell ref="AO66:AQ66"/>
    <mergeCell ref="CE67:CG67"/>
    <mergeCell ref="E66:G66"/>
    <mergeCell ref="H66:J66"/>
    <mergeCell ref="K66:M66"/>
    <mergeCell ref="N66:P66"/>
    <mergeCell ref="Q66:S66"/>
    <mergeCell ref="T66:V66"/>
    <mergeCell ref="W66:Y66"/>
    <mergeCell ref="BG65:BI65"/>
    <mergeCell ref="BJ65:BL65"/>
    <mergeCell ref="BM65:BO65"/>
    <mergeCell ref="BP65:BR65"/>
    <mergeCell ref="BS65:BU65"/>
    <mergeCell ref="BV65:BX65"/>
    <mergeCell ref="AO65:AQ65"/>
    <mergeCell ref="AR65:AT65"/>
    <mergeCell ref="AU65:AW65"/>
    <mergeCell ref="AX65:AZ65"/>
    <mergeCell ref="BA65:BC65"/>
    <mergeCell ref="BD65:BF65"/>
    <mergeCell ref="W65:Y65"/>
    <mergeCell ref="Z65:AB65"/>
    <mergeCell ref="AC65:AE65"/>
    <mergeCell ref="AF65:AH65"/>
    <mergeCell ref="AI65:AK65"/>
    <mergeCell ref="AL65:AN65"/>
    <mergeCell ref="E65:G65"/>
    <mergeCell ref="H65:J65"/>
    <mergeCell ref="K65:M65"/>
    <mergeCell ref="N65:P65"/>
    <mergeCell ref="Q65:S65"/>
    <mergeCell ref="T65:V65"/>
    <mergeCell ref="BP64:BR64"/>
    <mergeCell ref="BS64:BU64"/>
    <mergeCell ref="BV64:BX64"/>
    <mergeCell ref="BY64:CA64"/>
    <mergeCell ref="CB64:CD64"/>
    <mergeCell ref="CE64:CG64"/>
    <mergeCell ref="AX64:AZ64"/>
    <mergeCell ref="BA64:BC64"/>
    <mergeCell ref="BD64:BF64"/>
    <mergeCell ref="BG64:BI64"/>
    <mergeCell ref="BJ64:BL64"/>
    <mergeCell ref="BM64:BO64"/>
    <mergeCell ref="AF64:AH64"/>
    <mergeCell ref="AI64:AK64"/>
    <mergeCell ref="AL64:AN64"/>
    <mergeCell ref="AO64:AQ64"/>
    <mergeCell ref="AR64:AT64"/>
    <mergeCell ref="AU64:AW64"/>
    <mergeCell ref="BY65:CA65"/>
    <mergeCell ref="CB65:CD65"/>
    <mergeCell ref="CE65:CG65"/>
    <mergeCell ref="E64:G64"/>
    <mergeCell ref="H64:J64"/>
    <mergeCell ref="K64:M64"/>
    <mergeCell ref="N64:P64"/>
    <mergeCell ref="Q64:S64"/>
    <mergeCell ref="T64:V64"/>
    <mergeCell ref="W64:Y64"/>
    <mergeCell ref="Z64:AB64"/>
    <mergeCell ref="AC64:AE64"/>
    <mergeCell ref="BM63:BO63"/>
    <mergeCell ref="BP63:BR63"/>
    <mergeCell ref="BS63:BU63"/>
    <mergeCell ref="BV63:BX63"/>
    <mergeCell ref="BY63:CA63"/>
    <mergeCell ref="CB63:CD63"/>
    <mergeCell ref="AU63:AW63"/>
    <mergeCell ref="AX63:AZ63"/>
    <mergeCell ref="BA63:BC63"/>
    <mergeCell ref="BD63:BF63"/>
    <mergeCell ref="BG63:BI63"/>
    <mergeCell ref="BJ63:BL63"/>
    <mergeCell ref="AC63:AE63"/>
    <mergeCell ref="AF63:AH63"/>
    <mergeCell ref="AI63:AK63"/>
    <mergeCell ref="AL63:AN63"/>
    <mergeCell ref="AO63:AQ63"/>
    <mergeCell ref="AR63:AT63"/>
    <mergeCell ref="CB62:CD62"/>
    <mergeCell ref="CE62:CG62"/>
    <mergeCell ref="E63:G63"/>
    <mergeCell ref="H63:J63"/>
    <mergeCell ref="K63:M63"/>
    <mergeCell ref="N63:P63"/>
    <mergeCell ref="Q63:S63"/>
    <mergeCell ref="T63:V63"/>
    <mergeCell ref="W63:Y63"/>
    <mergeCell ref="Z63:AB63"/>
    <mergeCell ref="BJ62:BL62"/>
    <mergeCell ref="BM62:BO62"/>
    <mergeCell ref="BP62:BR62"/>
    <mergeCell ref="BS62:BU62"/>
    <mergeCell ref="BV62:BX62"/>
    <mergeCell ref="BY62:CA62"/>
    <mergeCell ref="AR62:AT62"/>
    <mergeCell ref="AU62:AW62"/>
    <mergeCell ref="AX62:AZ62"/>
    <mergeCell ref="BA62:BC62"/>
    <mergeCell ref="BD62:BF62"/>
    <mergeCell ref="BG62:BI62"/>
    <mergeCell ref="Z62:AB62"/>
    <mergeCell ref="AC62:AE62"/>
    <mergeCell ref="AF62:AH62"/>
    <mergeCell ref="AI62:AK62"/>
    <mergeCell ref="AL62:AN62"/>
    <mergeCell ref="AO62:AQ62"/>
    <mergeCell ref="CE63:CG63"/>
    <mergeCell ref="E62:G62"/>
    <mergeCell ref="H62:J62"/>
    <mergeCell ref="K62:M62"/>
    <mergeCell ref="N62:P62"/>
    <mergeCell ref="Q62:S62"/>
    <mergeCell ref="T62:V62"/>
    <mergeCell ref="W62:Y62"/>
    <mergeCell ref="BG61:BI61"/>
    <mergeCell ref="BJ61:BL61"/>
    <mergeCell ref="BM61:BO61"/>
    <mergeCell ref="BP61:BR61"/>
    <mergeCell ref="BS61:BU61"/>
    <mergeCell ref="BV61:BX61"/>
    <mergeCell ref="AO61:AQ61"/>
    <mergeCell ref="AR61:AT61"/>
    <mergeCell ref="AU61:AW61"/>
    <mergeCell ref="AX61:AZ61"/>
    <mergeCell ref="BA61:BC61"/>
    <mergeCell ref="BD61:BF61"/>
    <mergeCell ref="W61:Y61"/>
    <mergeCell ref="Z61:AB61"/>
    <mergeCell ref="AC61:AE61"/>
    <mergeCell ref="AF61:AH61"/>
    <mergeCell ref="AI61:AK61"/>
    <mergeCell ref="AL61:AN61"/>
    <mergeCell ref="E61:G61"/>
    <mergeCell ref="H61:J61"/>
    <mergeCell ref="K61:M61"/>
    <mergeCell ref="N61:P61"/>
    <mergeCell ref="Q61:S61"/>
    <mergeCell ref="T61:V61"/>
    <mergeCell ref="BP60:BR60"/>
    <mergeCell ref="BS60:BU60"/>
    <mergeCell ref="BV60:BX60"/>
    <mergeCell ref="BY60:CA60"/>
    <mergeCell ref="CB60:CD60"/>
    <mergeCell ref="CE60:CG60"/>
    <mergeCell ref="AX60:AZ60"/>
    <mergeCell ref="BA60:BC60"/>
    <mergeCell ref="BD60:BF60"/>
    <mergeCell ref="BG60:BI60"/>
    <mergeCell ref="BJ60:BL60"/>
    <mergeCell ref="BM60:BO60"/>
    <mergeCell ref="AF60:AH60"/>
    <mergeCell ref="AI60:AK60"/>
    <mergeCell ref="AL60:AN60"/>
    <mergeCell ref="AO60:AQ60"/>
    <mergeCell ref="AR60:AT60"/>
    <mergeCell ref="AU60:AW60"/>
    <mergeCell ref="BY61:CA61"/>
    <mergeCell ref="CB61:CD61"/>
    <mergeCell ref="CE61:CG61"/>
    <mergeCell ref="E60:G60"/>
    <mergeCell ref="H60:J60"/>
    <mergeCell ref="K60:M60"/>
    <mergeCell ref="N60:P60"/>
    <mergeCell ref="Q60:S60"/>
    <mergeCell ref="T60:V60"/>
    <mergeCell ref="W60:Y60"/>
    <mergeCell ref="Z60:AB60"/>
    <mergeCell ref="AC60:AE60"/>
    <mergeCell ref="BM59:BO59"/>
    <mergeCell ref="BP59:BR59"/>
    <mergeCell ref="BS59:BU59"/>
    <mergeCell ref="BV59:BX59"/>
    <mergeCell ref="BY59:CA59"/>
    <mergeCell ref="CB59:CD59"/>
    <mergeCell ref="AU59:AW59"/>
    <mergeCell ref="AX59:AZ59"/>
    <mergeCell ref="BA59:BC59"/>
    <mergeCell ref="BD59:BF59"/>
    <mergeCell ref="BG59:BI59"/>
    <mergeCell ref="BJ59:BL59"/>
    <mergeCell ref="AC59:AE59"/>
    <mergeCell ref="AF59:AH59"/>
    <mergeCell ref="AI59:AK59"/>
    <mergeCell ref="AL59:AN59"/>
    <mergeCell ref="AO59:AQ59"/>
    <mergeCell ref="AR59:AT59"/>
    <mergeCell ref="CB58:CD58"/>
    <mergeCell ref="CE58:CG58"/>
    <mergeCell ref="E59:G59"/>
    <mergeCell ref="H59:J59"/>
    <mergeCell ref="K59:M59"/>
    <mergeCell ref="N59:P59"/>
    <mergeCell ref="Q59:S59"/>
    <mergeCell ref="T59:V59"/>
    <mergeCell ref="W59:Y59"/>
    <mergeCell ref="Z59:AB59"/>
    <mergeCell ref="BJ58:BL58"/>
    <mergeCell ref="BM58:BO58"/>
    <mergeCell ref="BP58:BR58"/>
    <mergeCell ref="BS58:BU58"/>
    <mergeCell ref="BV58:BX58"/>
    <mergeCell ref="BY58:CA58"/>
    <mergeCell ref="AR58:AT58"/>
    <mergeCell ref="AU58:AW58"/>
    <mergeCell ref="AX58:AZ58"/>
    <mergeCell ref="BA58:BC58"/>
    <mergeCell ref="BD58:BF58"/>
    <mergeCell ref="BG58:BI58"/>
    <mergeCell ref="Z58:AB58"/>
    <mergeCell ref="AC58:AE58"/>
    <mergeCell ref="AF58:AH58"/>
    <mergeCell ref="AI58:AK58"/>
    <mergeCell ref="AL58:AN58"/>
    <mergeCell ref="AO58:AQ58"/>
    <mergeCell ref="CE59:CG59"/>
    <mergeCell ref="E58:G58"/>
    <mergeCell ref="H58:J58"/>
    <mergeCell ref="K58:M58"/>
    <mergeCell ref="N58:P58"/>
    <mergeCell ref="Q58:S58"/>
    <mergeCell ref="T58:V58"/>
    <mergeCell ref="W58:Y58"/>
    <mergeCell ref="BG57:BI57"/>
    <mergeCell ref="BJ57:BL57"/>
    <mergeCell ref="BM57:BO57"/>
    <mergeCell ref="BP57:BR57"/>
    <mergeCell ref="BS57:BU57"/>
    <mergeCell ref="BV57:BX57"/>
    <mergeCell ref="AO57:AQ57"/>
    <mergeCell ref="AR57:AT57"/>
    <mergeCell ref="AU57:AW57"/>
    <mergeCell ref="AX57:AZ57"/>
    <mergeCell ref="BA57:BC57"/>
    <mergeCell ref="BD57:BF57"/>
    <mergeCell ref="W57:Y57"/>
    <mergeCell ref="Z57:AB57"/>
    <mergeCell ref="AC57:AE57"/>
    <mergeCell ref="AF57:AH57"/>
    <mergeCell ref="AI57:AK57"/>
    <mergeCell ref="AL57:AN57"/>
    <mergeCell ref="E57:G57"/>
    <mergeCell ref="H57:J57"/>
    <mergeCell ref="K57:M57"/>
    <mergeCell ref="N57:P57"/>
    <mergeCell ref="Q57:S57"/>
    <mergeCell ref="T57:V57"/>
    <mergeCell ref="BP56:BR56"/>
    <mergeCell ref="BS56:BU56"/>
    <mergeCell ref="BV56:BX56"/>
    <mergeCell ref="BY56:CA56"/>
    <mergeCell ref="CB56:CD56"/>
    <mergeCell ref="CE56:CG56"/>
    <mergeCell ref="AX56:AZ56"/>
    <mergeCell ref="BA56:BC56"/>
    <mergeCell ref="BD56:BF56"/>
    <mergeCell ref="BG56:BI56"/>
    <mergeCell ref="BJ56:BL56"/>
    <mergeCell ref="BM56:BO56"/>
    <mergeCell ref="AF56:AH56"/>
    <mergeCell ref="AI56:AK56"/>
    <mergeCell ref="AL56:AN56"/>
    <mergeCell ref="AO56:AQ56"/>
    <mergeCell ref="AR56:AT56"/>
    <mergeCell ref="AU56:AW56"/>
    <mergeCell ref="BY57:CA57"/>
    <mergeCell ref="CB57:CD57"/>
    <mergeCell ref="CE57:CG57"/>
    <mergeCell ref="E56:G56"/>
    <mergeCell ref="H56:J56"/>
    <mergeCell ref="K56:M56"/>
    <mergeCell ref="N56:P56"/>
    <mergeCell ref="Q56:S56"/>
    <mergeCell ref="T56:V56"/>
    <mergeCell ref="W56:Y56"/>
    <mergeCell ref="Z56:AB56"/>
    <mergeCell ref="AC56:AE56"/>
    <mergeCell ref="BM55:BO55"/>
    <mergeCell ref="BP55:BR55"/>
    <mergeCell ref="BS55:BU55"/>
    <mergeCell ref="BV55:BX55"/>
    <mergeCell ref="BY55:CA55"/>
    <mergeCell ref="CB55:CD55"/>
    <mergeCell ref="AU55:AW55"/>
    <mergeCell ref="AX55:AZ55"/>
    <mergeCell ref="BA55:BC55"/>
    <mergeCell ref="BD55:BF55"/>
    <mergeCell ref="BG55:BI55"/>
    <mergeCell ref="BJ55:BL55"/>
    <mergeCell ref="AC55:AE55"/>
    <mergeCell ref="AF55:AH55"/>
    <mergeCell ref="AI55:AK55"/>
    <mergeCell ref="AL55:AN55"/>
    <mergeCell ref="AO55:AQ55"/>
    <mergeCell ref="AR55:AT55"/>
    <mergeCell ref="CB54:CD54"/>
    <mergeCell ref="CE54:CG54"/>
    <mergeCell ref="E55:G55"/>
    <mergeCell ref="H55:J55"/>
    <mergeCell ref="K55:M55"/>
    <mergeCell ref="N55:P55"/>
    <mergeCell ref="Q55:S55"/>
    <mergeCell ref="T55:V55"/>
    <mergeCell ref="W55:Y55"/>
    <mergeCell ref="Z55:AB55"/>
    <mergeCell ref="BJ54:BL54"/>
    <mergeCell ref="BM54:BO54"/>
    <mergeCell ref="BP54:BR54"/>
    <mergeCell ref="BS54:BU54"/>
    <mergeCell ref="BV54:BX54"/>
    <mergeCell ref="BY54:CA54"/>
    <mergeCell ref="AR54:AT54"/>
    <mergeCell ref="AU54:AW54"/>
    <mergeCell ref="AX54:AZ54"/>
    <mergeCell ref="BA54:BC54"/>
    <mergeCell ref="BD54:BF54"/>
    <mergeCell ref="BG54:BI54"/>
    <mergeCell ref="Z54:AB54"/>
    <mergeCell ref="AC54:AE54"/>
    <mergeCell ref="AF54:AH54"/>
    <mergeCell ref="AI54:AK54"/>
    <mergeCell ref="AL54:AN54"/>
    <mergeCell ref="AO54:AQ54"/>
    <mergeCell ref="CE55:CG55"/>
    <mergeCell ref="E54:G54"/>
    <mergeCell ref="H54:J54"/>
    <mergeCell ref="K54:M54"/>
    <mergeCell ref="N54:P54"/>
    <mergeCell ref="Q54:S54"/>
    <mergeCell ref="T54:V54"/>
    <mergeCell ref="W54:Y54"/>
    <mergeCell ref="BG53:BI53"/>
    <mergeCell ref="BJ53:BL53"/>
    <mergeCell ref="BM53:BO53"/>
    <mergeCell ref="BP53:BR53"/>
    <mergeCell ref="BS53:BU53"/>
    <mergeCell ref="BV53:BX53"/>
    <mergeCell ref="AO53:AQ53"/>
    <mergeCell ref="AR53:AT53"/>
    <mergeCell ref="AU53:AW53"/>
    <mergeCell ref="AX53:AZ53"/>
    <mergeCell ref="BA53:BC53"/>
    <mergeCell ref="BD53:BF53"/>
    <mergeCell ref="W53:Y53"/>
    <mergeCell ref="Z53:AB53"/>
    <mergeCell ref="AC53:AE53"/>
    <mergeCell ref="AF53:AH53"/>
    <mergeCell ref="AI53:AK53"/>
    <mergeCell ref="AL53:AN53"/>
    <mergeCell ref="E53:G53"/>
    <mergeCell ref="H53:J53"/>
    <mergeCell ref="K53:M53"/>
    <mergeCell ref="N53:P53"/>
    <mergeCell ref="Q53:S53"/>
    <mergeCell ref="T53:V53"/>
    <mergeCell ref="BP52:BR52"/>
    <mergeCell ref="BS52:BU52"/>
    <mergeCell ref="BV52:BX52"/>
    <mergeCell ref="BY52:CA52"/>
    <mergeCell ref="CB52:CD52"/>
    <mergeCell ref="CE52:CG52"/>
    <mergeCell ref="AX52:AZ52"/>
    <mergeCell ref="BA52:BC52"/>
    <mergeCell ref="BD52:BF52"/>
    <mergeCell ref="BG52:BI52"/>
    <mergeCell ref="BJ52:BL52"/>
    <mergeCell ref="BM52:BO52"/>
    <mergeCell ref="AF52:AH52"/>
    <mergeCell ref="AI52:AK52"/>
    <mergeCell ref="AL52:AN52"/>
    <mergeCell ref="AO52:AQ52"/>
    <mergeCell ref="AR52:AT52"/>
    <mergeCell ref="AU52:AW52"/>
    <mergeCell ref="BY53:CA53"/>
    <mergeCell ref="CB53:CD53"/>
    <mergeCell ref="CE53:CG53"/>
    <mergeCell ref="E52:G52"/>
    <mergeCell ref="H52:J52"/>
    <mergeCell ref="K52:M52"/>
    <mergeCell ref="N52:P52"/>
    <mergeCell ref="Q52:S52"/>
    <mergeCell ref="T52:V52"/>
    <mergeCell ref="W52:Y52"/>
    <mergeCell ref="Z52:AB52"/>
    <mergeCell ref="AC52:AE52"/>
    <mergeCell ref="BM51:BO51"/>
    <mergeCell ref="BP51:BR51"/>
    <mergeCell ref="BS51:BU51"/>
    <mergeCell ref="BV51:BX51"/>
    <mergeCell ref="BY51:CA51"/>
    <mergeCell ref="CB51:CD51"/>
    <mergeCell ref="AU51:AW51"/>
    <mergeCell ref="AX51:AZ51"/>
    <mergeCell ref="BA51:BC51"/>
    <mergeCell ref="BD51:BF51"/>
    <mergeCell ref="BG51:BI51"/>
    <mergeCell ref="BJ51:BL51"/>
    <mergeCell ref="AC51:AE51"/>
    <mergeCell ref="AF51:AH51"/>
    <mergeCell ref="AI51:AK51"/>
    <mergeCell ref="AL51:AN51"/>
    <mergeCell ref="AO51:AQ51"/>
    <mergeCell ref="AR51:AT51"/>
    <mergeCell ref="CB50:CD50"/>
    <mergeCell ref="CE50:CG50"/>
    <mergeCell ref="E51:G51"/>
    <mergeCell ref="H51:J51"/>
    <mergeCell ref="K51:M51"/>
    <mergeCell ref="N51:P51"/>
    <mergeCell ref="Q51:S51"/>
    <mergeCell ref="T51:V51"/>
    <mergeCell ref="W51:Y51"/>
    <mergeCell ref="Z51:AB51"/>
    <mergeCell ref="BJ50:BL50"/>
    <mergeCell ref="BM50:BO50"/>
    <mergeCell ref="BP50:BR50"/>
    <mergeCell ref="BS50:BU50"/>
    <mergeCell ref="BV50:BX50"/>
    <mergeCell ref="BY50:CA50"/>
    <mergeCell ref="AR50:AT50"/>
    <mergeCell ref="AU50:AW50"/>
    <mergeCell ref="AX50:AZ50"/>
    <mergeCell ref="BA50:BC50"/>
    <mergeCell ref="BD50:BF50"/>
    <mergeCell ref="BG50:BI50"/>
    <mergeCell ref="Z50:AB50"/>
    <mergeCell ref="AC50:AE50"/>
    <mergeCell ref="AF50:AH50"/>
    <mergeCell ref="AI50:AK50"/>
    <mergeCell ref="AL50:AN50"/>
    <mergeCell ref="AO50:AQ50"/>
    <mergeCell ref="CE51:CG51"/>
    <mergeCell ref="E50:G50"/>
    <mergeCell ref="H50:J50"/>
    <mergeCell ref="K50:M50"/>
    <mergeCell ref="N50:P50"/>
    <mergeCell ref="Q50:S50"/>
    <mergeCell ref="T50:V50"/>
    <mergeCell ref="W50:Y50"/>
    <mergeCell ref="BG49:BI49"/>
    <mergeCell ref="BJ49:BL49"/>
    <mergeCell ref="BM49:BO49"/>
    <mergeCell ref="BP49:BR49"/>
    <mergeCell ref="BS49:BU49"/>
    <mergeCell ref="BV49:BX49"/>
    <mergeCell ref="AO49:AQ49"/>
    <mergeCell ref="AR49:AT49"/>
    <mergeCell ref="AU49:AW49"/>
    <mergeCell ref="AX49:AZ49"/>
    <mergeCell ref="BA49:BC49"/>
    <mergeCell ref="BD49:BF49"/>
    <mergeCell ref="W49:Y49"/>
    <mergeCell ref="Z49:AB49"/>
    <mergeCell ref="AC49:AE49"/>
    <mergeCell ref="AF49:AH49"/>
    <mergeCell ref="AI49:AK49"/>
    <mergeCell ref="AL49:AN49"/>
    <mergeCell ref="E49:G49"/>
    <mergeCell ref="H49:J49"/>
    <mergeCell ref="K49:M49"/>
    <mergeCell ref="N49:P49"/>
    <mergeCell ref="Q49:S49"/>
    <mergeCell ref="T49:V49"/>
    <mergeCell ref="BP48:BR48"/>
    <mergeCell ref="BS48:BU48"/>
    <mergeCell ref="BV48:BX48"/>
    <mergeCell ref="BY48:CA48"/>
    <mergeCell ref="CB48:CD48"/>
    <mergeCell ref="CE48:CG48"/>
    <mergeCell ref="AX48:AZ48"/>
    <mergeCell ref="BA48:BC48"/>
    <mergeCell ref="BD48:BF48"/>
    <mergeCell ref="BG48:BI48"/>
    <mergeCell ref="BJ48:BL48"/>
    <mergeCell ref="BM48:BO48"/>
    <mergeCell ref="AF48:AH48"/>
    <mergeCell ref="AI48:AK48"/>
    <mergeCell ref="AL48:AN48"/>
    <mergeCell ref="AO48:AQ48"/>
    <mergeCell ref="AR48:AT48"/>
    <mergeCell ref="AU48:AW48"/>
    <mergeCell ref="BY49:CA49"/>
    <mergeCell ref="CB49:CD49"/>
    <mergeCell ref="CE49:CG49"/>
    <mergeCell ref="E48:G48"/>
    <mergeCell ref="H48:J48"/>
    <mergeCell ref="K48:M48"/>
    <mergeCell ref="N48:P48"/>
    <mergeCell ref="Q48:S48"/>
    <mergeCell ref="T48:V48"/>
    <mergeCell ref="W48:Y48"/>
    <mergeCell ref="Z48:AB48"/>
    <mergeCell ref="AC48:AE48"/>
    <mergeCell ref="BM47:BO47"/>
    <mergeCell ref="BP47:BR47"/>
    <mergeCell ref="BS47:BU47"/>
    <mergeCell ref="BV47:BX47"/>
    <mergeCell ref="BY47:CA47"/>
    <mergeCell ref="CB47:CD47"/>
    <mergeCell ref="AU47:AW47"/>
    <mergeCell ref="AX47:AZ47"/>
    <mergeCell ref="BA47:BC47"/>
    <mergeCell ref="BD47:BF47"/>
    <mergeCell ref="BG47:BI47"/>
    <mergeCell ref="BJ47:BL47"/>
    <mergeCell ref="AC47:AE47"/>
    <mergeCell ref="AF47:AH47"/>
    <mergeCell ref="AI47:AK47"/>
    <mergeCell ref="AL47:AN47"/>
    <mergeCell ref="AO47:AQ47"/>
    <mergeCell ref="AR47:AT47"/>
    <mergeCell ref="CB46:CD46"/>
    <mergeCell ref="CE46:CG46"/>
    <mergeCell ref="E47:G47"/>
    <mergeCell ref="H47:J47"/>
    <mergeCell ref="K47:M47"/>
    <mergeCell ref="N47:P47"/>
    <mergeCell ref="Q47:S47"/>
    <mergeCell ref="T47:V47"/>
    <mergeCell ref="W47:Y47"/>
    <mergeCell ref="Z47:AB47"/>
    <mergeCell ref="BJ46:BL46"/>
    <mergeCell ref="BM46:BO46"/>
    <mergeCell ref="BP46:BR46"/>
    <mergeCell ref="BS46:BU46"/>
    <mergeCell ref="BV46:BX46"/>
    <mergeCell ref="BY46:CA46"/>
    <mergeCell ref="AR46:AT46"/>
    <mergeCell ref="AU46:AW46"/>
    <mergeCell ref="AX46:AZ46"/>
    <mergeCell ref="BA46:BC46"/>
    <mergeCell ref="BD46:BF46"/>
    <mergeCell ref="BG46:BI46"/>
    <mergeCell ref="Z46:AB46"/>
    <mergeCell ref="AC46:AE46"/>
    <mergeCell ref="AF46:AH46"/>
    <mergeCell ref="AI46:AK46"/>
    <mergeCell ref="AL46:AN46"/>
    <mergeCell ref="AO46:AQ46"/>
    <mergeCell ref="CE47:CG47"/>
    <mergeCell ref="E46:G46"/>
    <mergeCell ref="H46:J46"/>
    <mergeCell ref="K46:M46"/>
    <mergeCell ref="N46:P46"/>
    <mergeCell ref="Q46:S46"/>
    <mergeCell ref="T46:V46"/>
    <mergeCell ref="W46:Y46"/>
    <mergeCell ref="BG45:BI45"/>
    <mergeCell ref="BJ45:BL45"/>
    <mergeCell ref="BM45:BO45"/>
    <mergeCell ref="BP45:BR45"/>
    <mergeCell ref="BS45:BU45"/>
    <mergeCell ref="BV45:BX45"/>
    <mergeCell ref="AO45:AQ45"/>
    <mergeCell ref="AR45:AT45"/>
    <mergeCell ref="AU45:AW45"/>
    <mergeCell ref="AX45:AZ45"/>
    <mergeCell ref="BA45:BC45"/>
    <mergeCell ref="BD45:BF45"/>
    <mergeCell ref="W45:Y45"/>
    <mergeCell ref="Z45:AB45"/>
    <mergeCell ref="AC45:AE45"/>
    <mergeCell ref="AF45:AH45"/>
    <mergeCell ref="AI45:AK45"/>
    <mergeCell ref="AL45:AN45"/>
    <mergeCell ref="E45:G45"/>
    <mergeCell ref="H45:J45"/>
    <mergeCell ref="K45:M45"/>
    <mergeCell ref="N45:P45"/>
    <mergeCell ref="Q45:S45"/>
    <mergeCell ref="T45:V45"/>
    <mergeCell ref="BP44:BR44"/>
    <mergeCell ref="BS44:BU44"/>
    <mergeCell ref="BV44:BX44"/>
    <mergeCell ref="BY44:CA44"/>
    <mergeCell ref="CB44:CD44"/>
    <mergeCell ref="CE44:CG44"/>
    <mergeCell ref="AX44:AZ44"/>
    <mergeCell ref="BA44:BC44"/>
    <mergeCell ref="BD44:BF44"/>
    <mergeCell ref="BG44:BI44"/>
    <mergeCell ref="BJ44:BL44"/>
    <mergeCell ref="BM44:BO44"/>
    <mergeCell ref="AF44:AH44"/>
    <mergeCell ref="AI44:AK44"/>
    <mergeCell ref="AL44:AN44"/>
    <mergeCell ref="AO44:AQ44"/>
    <mergeCell ref="AR44:AT44"/>
    <mergeCell ref="AU44:AW44"/>
    <mergeCell ref="BY45:CA45"/>
    <mergeCell ref="CB45:CD45"/>
    <mergeCell ref="CE45:CG45"/>
    <mergeCell ref="E44:G44"/>
    <mergeCell ref="H44:J44"/>
    <mergeCell ref="K44:M44"/>
    <mergeCell ref="N44:P44"/>
    <mergeCell ref="Q44:S44"/>
    <mergeCell ref="T44:V44"/>
    <mergeCell ref="W44:Y44"/>
    <mergeCell ref="Z44:AB44"/>
    <mergeCell ref="AC44:AE44"/>
    <mergeCell ref="BM43:BO43"/>
    <mergeCell ref="BP43:BR43"/>
    <mergeCell ref="BS43:BU43"/>
    <mergeCell ref="BV43:BX43"/>
    <mergeCell ref="BY43:CA43"/>
    <mergeCell ref="CB43:CD43"/>
    <mergeCell ref="AU43:AW43"/>
    <mergeCell ref="AX43:AZ43"/>
    <mergeCell ref="BA43:BC43"/>
    <mergeCell ref="BD43:BF43"/>
    <mergeCell ref="BG43:BI43"/>
    <mergeCell ref="BJ43:BL43"/>
    <mergeCell ref="AC43:AE43"/>
    <mergeCell ref="AF43:AH43"/>
    <mergeCell ref="AI43:AK43"/>
    <mergeCell ref="AL43:AN43"/>
    <mergeCell ref="AO43:AQ43"/>
    <mergeCell ref="AR43:AT43"/>
    <mergeCell ref="CB42:CD42"/>
    <mergeCell ref="CE42:CG42"/>
    <mergeCell ref="E43:G43"/>
    <mergeCell ref="H43:J43"/>
    <mergeCell ref="K43:M43"/>
    <mergeCell ref="N43:P43"/>
    <mergeCell ref="Q43:S43"/>
    <mergeCell ref="T43:V43"/>
    <mergeCell ref="W43:Y43"/>
    <mergeCell ref="Z43:AB43"/>
    <mergeCell ref="BJ42:BL42"/>
    <mergeCell ref="BM42:BO42"/>
    <mergeCell ref="BP42:BR42"/>
    <mergeCell ref="BS42:BU42"/>
    <mergeCell ref="BV42:BX42"/>
    <mergeCell ref="BY42:CA42"/>
    <mergeCell ref="AR42:AT42"/>
    <mergeCell ref="AU42:AW42"/>
    <mergeCell ref="AX42:AZ42"/>
    <mergeCell ref="BA42:BC42"/>
    <mergeCell ref="BD42:BF42"/>
    <mergeCell ref="BG42:BI42"/>
    <mergeCell ref="Z42:AB42"/>
    <mergeCell ref="AC42:AE42"/>
    <mergeCell ref="AF42:AH42"/>
    <mergeCell ref="AI42:AK42"/>
    <mergeCell ref="AL42:AN42"/>
    <mergeCell ref="AO42:AQ42"/>
    <mergeCell ref="CE43:CG43"/>
    <mergeCell ref="E42:G42"/>
    <mergeCell ref="H42:J42"/>
    <mergeCell ref="K42:M42"/>
    <mergeCell ref="N42:P42"/>
    <mergeCell ref="Q42:S42"/>
    <mergeCell ref="T42:V42"/>
    <mergeCell ref="W42:Y42"/>
    <mergeCell ref="BG41:BI41"/>
    <mergeCell ref="BJ41:BL41"/>
    <mergeCell ref="BM41:BO41"/>
    <mergeCell ref="BP41:BR41"/>
    <mergeCell ref="BS41:BU41"/>
    <mergeCell ref="BV41:BX41"/>
    <mergeCell ref="AO41:AQ41"/>
    <mergeCell ref="AR41:AT41"/>
    <mergeCell ref="AU41:AW41"/>
    <mergeCell ref="AX41:AZ41"/>
    <mergeCell ref="BA41:BC41"/>
    <mergeCell ref="BD41:BF41"/>
    <mergeCell ref="W41:Y41"/>
    <mergeCell ref="Z41:AB41"/>
    <mergeCell ref="AC41:AE41"/>
    <mergeCell ref="AF41:AH41"/>
    <mergeCell ref="AI41:AK41"/>
    <mergeCell ref="AL41:AN41"/>
    <mergeCell ref="E41:G41"/>
    <mergeCell ref="H41:J41"/>
    <mergeCell ref="K41:M41"/>
    <mergeCell ref="N41:P41"/>
    <mergeCell ref="Q41:S41"/>
    <mergeCell ref="T41:V41"/>
    <mergeCell ref="BP40:BR40"/>
    <mergeCell ref="BS40:BU40"/>
    <mergeCell ref="BV40:BX40"/>
    <mergeCell ref="BY40:CA40"/>
    <mergeCell ref="CB40:CD40"/>
    <mergeCell ref="CE40:CG40"/>
    <mergeCell ref="AX40:AZ40"/>
    <mergeCell ref="BA40:BC40"/>
    <mergeCell ref="BD40:BF40"/>
    <mergeCell ref="BG40:BI40"/>
    <mergeCell ref="BJ40:BL40"/>
    <mergeCell ref="BM40:BO40"/>
    <mergeCell ref="AF40:AH40"/>
    <mergeCell ref="AI40:AK40"/>
    <mergeCell ref="AL40:AN40"/>
    <mergeCell ref="AO40:AQ40"/>
    <mergeCell ref="AR40:AT40"/>
    <mergeCell ref="AU40:AW40"/>
    <mergeCell ref="BY41:CA41"/>
    <mergeCell ref="CB41:CD41"/>
    <mergeCell ref="CE41:CG41"/>
    <mergeCell ref="E40:G40"/>
    <mergeCell ref="H40:J40"/>
    <mergeCell ref="K40:M40"/>
    <mergeCell ref="N40:P40"/>
    <mergeCell ref="Q40:S40"/>
    <mergeCell ref="T40:V40"/>
    <mergeCell ref="W40:Y40"/>
    <mergeCell ref="Z40:AB40"/>
    <mergeCell ref="AC40:AE40"/>
    <mergeCell ref="BM39:BO39"/>
    <mergeCell ref="BP39:BR39"/>
    <mergeCell ref="BS39:BU39"/>
    <mergeCell ref="BV39:BX39"/>
    <mergeCell ref="BY39:CA39"/>
    <mergeCell ref="CB39:CD39"/>
    <mergeCell ref="AU39:AW39"/>
    <mergeCell ref="AX39:AZ39"/>
    <mergeCell ref="BA39:BC39"/>
    <mergeCell ref="BD39:BF39"/>
    <mergeCell ref="BG39:BI39"/>
    <mergeCell ref="BJ39:BL39"/>
    <mergeCell ref="AC39:AE39"/>
    <mergeCell ref="AF39:AH39"/>
    <mergeCell ref="AI39:AK39"/>
    <mergeCell ref="AL39:AN39"/>
    <mergeCell ref="AO39:AQ39"/>
    <mergeCell ref="AR39:AT39"/>
    <mergeCell ref="CB38:CD38"/>
    <mergeCell ref="CE38:CG38"/>
    <mergeCell ref="E39:G39"/>
    <mergeCell ref="H39:J39"/>
    <mergeCell ref="K39:M39"/>
    <mergeCell ref="N39:P39"/>
    <mergeCell ref="Q39:S39"/>
    <mergeCell ref="T39:V39"/>
    <mergeCell ref="W39:Y39"/>
    <mergeCell ref="Z39:AB39"/>
    <mergeCell ref="BJ38:BL38"/>
    <mergeCell ref="BM38:BO38"/>
    <mergeCell ref="BP38:BR38"/>
    <mergeCell ref="BS38:BU38"/>
    <mergeCell ref="BV38:BX38"/>
    <mergeCell ref="BY38:CA38"/>
    <mergeCell ref="AR38:AT38"/>
    <mergeCell ref="AU38:AW38"/>
    <mergeCell ref="AX38:AZ38"/>
    <mergeCell ref="BA38:BC38"/>
    <mergeCell ref="BD38:BF38"/>
    <mergeCell ref="BG38:BI38"/>
    <mergeCell ref="Z38:AB38"/>
    <mergeCell ref="AC38:AE38"/>
    <mergeCell ref="AF38:AH38"/>
    <mergeCell ref="AI38:AK38"/>
    <mergeCell ref="AL38:AN38"/>
    <mergeCell ref="AO38:AQ38"/>
    <mergeCell ref="CE39:CG39"/>
    <mergeCell ref="E38:G38"/>
    <mergeCell ref="H38:J38"/>
    <mergeCell ref="K38:M38"/>
    <mergeCell ref="N38:P38"/>
    <mergeCell ref="Q38:S38"/>
    <mergeCell ref="T38:V38"/>
    <mergeCell ref="W38:Y38"/>
    <mergeCell ref="BG37:BI37"/>
    <mergeCell ref="BJ37:BL37"/>
    <mergeCell ref="BM37:BO37"/>
    <mergeCell ref="BP37:BR37"/>
    <mergeCell ref="BS37:BU37"/>
    <mergeCell ref="BV37:BX37"/>
    <mergeCell ref="AO37:AQ37"/>
    <mergeCell ref="AR37:AT37"/>
    <mergeCell ref="AU37:AW37"/>
    <mergeCell ref="AX37:AZ37"/>
    <mergeCell ref="BA37:BC37"/>
    <mergeCell ref="BD37:BF37"/>
    <mergeCell ref="W37:Y37"/>
    <mergeCell ref="Z37:AB37"/>
    <mergeCell ref="AC37:AE37"/>
    <mergeCell ref="AF37:AH37"/>
    <mergeCell ref="AI37:AK37"/>
    <mergeCell ref="AL37:AN37"/>
    <mergeCell ref="E37:G37"/>
    <mergeCell ref="H37:J37"/>
    <mergeCell ref="K37:M37"/>
    <mergeCell ref="N37:P37"/>
    <mergeCell ref="Q37:S37"/>
    <mergeCell ref="T37:V37"/>
    <mergeCell ref="BP36:BR36"/>
    <mergeCell ref="BS36:BU36"/>
    <mergeCell ref="BV36:BX36"/>
    <mergeCell ref="BY36:CA36"/>
    <mergeCell ref="CB36:CD36"/>
    <mergeCell ref="CE36:CG36"/>
    <mergeCell ref="AX36:AZ36"/>
    <mergeCell ref="BA36:BC36"/>
    <mergeCell ref="BD36:BF36"/>
    <mergeCell ref="BG36:BI36"/>
    <mergeCell ref="BJ36:BL36"/>
    <mergeCell ref="BM36:BO36"/>
    <mergeCell ref="AF36:AH36"/>
    <mergeCell ref="AI36:AK36"/>
    <mergeCell ref="AL36:AN36"/>
    <mergeCell ref="AO36:AQ36"/>
    <mergeCell ref="AR36:AT36"/>
    <mergeCell ref="AU36:AW36"/>
    <mergeCell ref="BY37:CA37"/>
    <mergeCell ref="CB37:CD37"/>
    <mergeCell ref="CE37:CG37"/>
    <mergeCell ref="E36:G36"/>
    <mergeCell ref="H36:J36"/>
    <mergeCell ref="K36:M36"/>
    <mergeCell ref="N36:P36"/>
    <mergeCell ref="Q36:S36"/>
    <mergeCell ref="T36:V36"/>
    <mergeCell ref="W36:Y36"/>
    <mergeCell ref="Z36:AB36"/>
    <mergeCell ref="AC36:AE36"/>
    <mergeCell ref="BM35:BO35"/>
    <mergeCell ref="BP35:BR35"/>
    <mergeCell ref="BS35:BU35"/>
    <mergeCell ref="BV35:BX35"/>
    <mergeCell ref="BY35:CA35"/>
    <mergeCell ref="CB35:CD35"/>
    <mergeCell ref="AU35:AW35"/>
    <mergeCell ref="AX35:AZ35"/>
    <mergeCell ref="BA35:BC35"/>
    <mergeCell ref="BD35:BF35"/>
    <mergeCell ref="BG35:BI35"/>
    <mergeCell ref="BJ35:BL35"/>
    <mergeCell ref="AC35:AE35"/>
    <mergeCell ref="AF35:AH35"/>
    <mergeCell ref="AI35:AK35"/>
    <mergeCell ref="AL35:AN35"/>
    <mergeCell ref="AO35:AQ35"/>
    <mergeCell ref="AR35:AT35"/>
    <mergeCell ref="CB34:CD34"/>
    <mergeCell ref="CE34:CG34"/>
    <mergeCell ref="E35:G35"/>
    <mergeCell ref="H35:J35"/>
    <mergeCell ref="K35:M35"/>
    <mergeCell ref="N35:P35"/>
    <mergeCell ref="Q35:S35"/>
    <mergeCell ref="T35:V35"/>
    <mergeCell ref="W35:Y35"/>
    <mergeCell ref="Z35:AB35"/>
    <mergeCell ref="BJ34:BL34"/>
    <mergeCell ref="BM34:BO34"/>
    <mergeCell ref="BP34:BR34"/>
    <mergeCell ref="BS34:BU34"/>
    <mergeCell ref="BV34:BX34"/>
    <mergeCell ref="BY34:CA34"/>
    <mergeCell ref="AR34:AT34"/>
    <mergeCell ref="AU34:AW34"/>
    <mergeCell ref="AX34:AZ34"/>
    <mergeCell ref="BA34:BC34"/>
    <mergeCell ref="BD34:BF34"/>
    <mergeCell ref="BG34:BI34"/>
    <mergeCell ref="Z34:AB34"/>
    <mergeCell ref="AC34:AE34"/>
    <mergeCell ref="AF34:AH34"/>
    <mergeCell ref="AI34:AK34"/>
    <mergeCell ref="AL34:AN34"/>
    <mergeCell ref="AO34:AQ34"/>
    <mergeCell ref="CE35:CG35"/>
    <mergeCell ref="E34:G34"/>
    <mergeCell ref="H34:J34"/>
    <mergeCell ref="K34:M34"/>
    <mergeCell ref="N34:P34"/>
    <mergeCell ref="Q34:S34"/>
    <mergeCell ref="T34:V34"/>
    <mergeCell ref="W34:Y34"/>
    <mergeCell ref="BG33:BI33"/>
    <mergeCell ref="BJ33:BL33"/>
    <mergeCell ref="BM33:BO33"/>
    <mergeCell ref="BP33:BR33"/>
    <mergeCell ref="BS33:BU33"/>
    <mergeCell ref="BV33:BX33"/>
    <mergeCell ref="AO33:AQ33"/>
    <mergeCell ref="AR33:AT33"/>
    <mergeCell ref="AU33:AW33"/>
    <mergeCell ref="AX33:AZ33"/>
    <mergeCell ref="BA33:BC33"/>
    <mergeCell ref="BD33:BF33"/>
    <mergeCell ref="W33:Y33"/>
    <mergeCell ref="Z33:AB33"/>
    <mergeCell ref="AC33:AE33"/>
    <mergeCell ref="AF33:AH33"/>
    <mergeCell ref="AI33:AK33"/>
    <mergeCell ref="AL33:AN33"/>
    <mergeCell ref="E33:G33"/>
    <mergeCell ref="H33:J33"/>
    <mergeCell ref="K33:M33"/>
    <mergeCell ref="N33:P33"/>
    <mergeCell ref="Q33:S33"/>
    <mergeCell ref="T33:V33"/>
    <mergeCell ref="BP32:BR32"/>
    <mergeCell ref="BS32:BU32"/>
    <mergeCell ref="BV32:BX32"/>
    <mergeCell ref="BY32:CA32"/>
    <mergeCell ref="CB32:CD32"/>
    <mergeCell ref="CE32:CG32"/>
    <mergeCell ref="AX32:AZ32"/>
    <mergeCell ref="BA32:BC32"/>
    <mergeCell ref="BD32:BF32"/>
    <mergeCell ref="BG32:BI32"/>
    <mergeCell ref="BJ32:BL32"/>
    <mergeCell ref="BM32:BO32"/>
    <mergeCell ref="AF32:AH32"/>
    <mergeCell ref="AI32:AK32"/>
    <mergeCell ref="AL32:AN32"/>
    <mergeCell ref="AO32:AQ32"/>
    <mergeCell ref="AR32:AT32"/>
    <mergeCell ref="AU32:AW32"/>
    <mergeCell ref="BY33:CA33"/>
    <mergeCell ref="CB33:CD33"/>
    <mergeCell ref="CE33:CG33"/>
    <mergeCell ref="E32:G32"/>
    <mergeCell ref="H32:J32"/>
    <mergeCell ref="K32:M32"/>
    <mergeCell ref="N32:P32"/>
    <mergeCell ref="Q32:S32"/>
    <mergeCell ref="T32:V32"/>
    <mergeCell ref="W32:Y32"/>
    <mergeCell ref="Z32:AB32"/>
    <mergeCell ref="AC32:AE32"/>
    <mergeCell ref="BM31:BO31"/>
    <mergeCell ref="BP31:BR31"/>
    <mergeCell ref="BS31:BU31"/>
    <mergeCell ref="BV31:BX31"/>
    <mergeCell ref="BY31:CA31"/>
    <mergeCell ref="CB31:CD31"/>
    <mergeCell ref="AU31:AW31"/>
    <mergeCell ref="AX31:AZ31"/>
    <mergeCell ref="BA31:BC31"/>
    <mergeCell ref="BD31:BF31"/>
    <mergeCell ref="BG31:BI31"/>
    <mergeCell ref="BJ31:BL31"/>
    <mergeCell ref="AC31:AE31"/>
    <mergeCell ref="AF31:AH31"/>
    <mergeCell ref="AI31:AK31"/>
    <mergeCell ref="AL31:AN31"/>
    <mergeCell ref="AO31:AQ31"/>
    <mergeCell ref="AR31:AT31"/>
    <mergeCell ref="CB30:CD30"/>
    <mergeCell ref="CE30:CG30"/>
    <mergeCell ref="E31:G31"/>
    <mergeCell ref="H31:J31"/>
    <mergeCell ref="K31:M31"/>
    <mergeCell ref="N31:P31"/>
    <mergeCell ref="Q31:S31"/>
    <mergeCell ref="T31:V31"/>
    <mergeCell ref="W31:Y31"/>
    <mergeCell ref="Z31:AB31"/>
    <mergeCell ref="BJ30:BL30"/>
    <mergeCell ref="BM30:BO30"/>
    <mergeCell ref="BP30:BR30"/>
    <mergeCell ref="BS30:BU30"/>
    <mergeCell ref="BV30:BX30"/>
    <mergeCell ref="BY30:CA30"/>
    <mergeCell ref="AR30:AT30"/>
    <mergeCell ref="AU30:AW30"/>
    <mergeCell ref="AX30:AZ30"/>
    <mergeCell ref="BA30:BC30"/>
    <mergeCell ref="BD30:BF30"/>
    <mergeCell ref="BG30:BI30"/>
    <mergeCell ref="Z30:AB30"/>
    <mergeCell ref="AC30:AE30"/>
    <mergeCell ref="AF30:AH30"/>
    <mergeCell ref="AI30:AK30"/>
    <mergeCell ref="AL30:AN30"/>
    <mergeCell ref="AO30:AQ30"/>
    <mergeCell ref="CE31:CG31"/>
    <mergeCell ref="E30:G30"/>
    <mergeCell ref="H30:J30"/>
    <mergeCell ref="K30:M30"/>
    <mergeCell ref="N30:P30"/>
    <mergeCell ref="Q30:S30"/>
    <mergeCell ref="T30:V30"/>
    <mergeCell ref="W30:Y30"/>
    <mergeCell ref="BG29:BI29"/>
    <mergeCell ref="BJ29:BL29"/>
    <mergeCell ref="BM29:BO29"/>
    <mergeCell ref="BP29:BR29"/>
    <mergeCell ref="BS29:BU29"/>
    <mergeCell ref="BV29:BX29"/>
    <mergeCell ref="AO29:AQ29"/>
    <mergeCell ref="AR29:AT29"/>
    <mergeCell ref="AU29:AW29"/>
    <mergeCell ref="AX29:AZ29"/>
    <mergeCell ref="BA29:BC29"/>
    <mergeCell ref="BD29:BF29"/>
    <mergeCell ref="W29:Y29"/>
    <mergeCell ref="Z29:AB29"/>
    <mergeCell ref="AC29:AE29"/>
    <mergeCell ref="AF29:AH29"/>
    <mergeCell ref="AI29:AK29"/>
    <mergeCell ref="AL29:AN29"/>
    <mergeCell ref="E29:G29"/>
    <mergeCell ref="H29:J29"/>
    <mergeCell ref="K29:M29"/>
    <mergeCell ref="N29:P29"/>
    <mergeCell ref="Q29:S29"/>
    <mergeCell ref="T29:V29"/>
    <mergeCell ref="BP28:BR28"/>
    <mergeCell ref="BS28:BU28"/>
    <mergeCell ref="BV28:BX28"/>
    <mergeCell ref="BY28:CA28"/>
    <mergeCell ref="CB28:CD28"/>
    <mergeCell ref="CE28:CG28"/>
    <mergeCell ref="AX28:AZ28"/>
    <mergeCell ref="BA28:BC28"/>
    <mergeCell ref="BD28:BF28"/>
    <mergeCell ref="BG28:BI28"/>
    <mergeCell ref="BJ28:BL28"/>
    <mergeCell ref="BM28:BO28"/>
    <mergeCell ref="AF28:AH28"/>
    <mergeCell ref="AI28:AK28"/>
    <mergeCell ref="AL28:AN28"/>
    <mergeCell ref="AO28:AQ28"/>
    <mergeCell ref="AR28:AT28"/>
    <mergeCell ref="AU28:AW28"/>
    <mergeCell ref="BY29:CA29"/>
    <mergeCell ref="CB29:CD29"/>
    <mergeCell ref="CE29:CG29"/>
    <mergeCell ref="E28:G28"/>
    <mergeCell ref="H28:J28"/>
    <mergeCell ref="K28:M28"/>
    <mergeCell ref="N28:P28"/>
    <mergeCell ref="Q28:S28"/>
    <mergeCell ref="T28:V28"/>
    <mergeCell ref="W28:Y28"/>
    <mergeCell ref="Z28:AB28"/>
    <mergeCell ref="AC28:AE28"/>
    <mergeCell ref="BM27:BO27"/>
    <mergeCell ref="BP27:BR27"/>
    <mergeCell ref="BS27:BU27"/>
    <mergeCell ref="BV27:BX27"/>
    <mergeCell ref="BY27:CA27"/>
    <mergeCell ref="CB27:CD27"/>
    <mergeCell ref="AU27:AW27"/>
    <mergeCell ref="AX27:AZ27"/>
    <mergeCell ref="BA27:BC27"/>
    <mergeCell ref="BD27:BF27"/>
    <mergeCell ref="BG27:BI27"/>
    <mergeCell ref="BJ27:BL27"/>
    <mergeCell ref="AC27:AE27"/>
    <mergeCell ref="AF27:AH27"/>
    <mergeCell ref="AI27:AK27"/>
    <mergeCell ref="AL27:AN27"/>
    <mergeCell ref="AO27:AQ27"/>
    <mergeCell ref="AR27:AT27"/>
    <mergeCell ref="CB26:CD26"/>
    <mergeCell ref="CE26:CG26"/>
    <mergeCell ref="E27:G27"/>
    <mergeCell ref="H27:J27"/>
    <mergeCell ref="K27:M27"/>
    <mergeCell ref="N27:P27"/>
    <mergeCell ref="Q27:S27"/>
    <mergeCell ref="T27:V27"/>
    <mergeCell ref="W27:Y27"/>
    <mergeCell ref="Z27:AB27"/>
    <mergeCell ref="BJ26:BL26"/>
    <mergeCell ref="BM26:BO26"/>
    <mergeCell ref="BP26:BR26"/>
    <mergeCell ref="BS26:BU26"/>
    <mergeCell ref="BV26:BX26"/>
    <mergeCell ref="BY26:CA26"/>
    <mergeCell ref="AR26:AT26"/>
    <mergeCell ref="AU26:AW26"/>
    <mergeCell ref="AX26:AZ26"/>
    <mergeCell ref="BA26:BC26"/>
    <mergeCell ref="BD26:BF26"/>
    <mergeCell ref="BG26:BI26"/>
    <mergeCell ref="Z26:AB26"/>
    <mergeCell ref="AC26:AE26"/>
    <mergeCell ref="AF26:AH26"/>
    <mergeCell ref="AI26:AK26"/>
    <mergeCell ref="AL26:AN26"/>
    <mergeCell ref="AO26:AQ26"/>
    <mergeCell ref="CE27:CG27"/>
    <mergeCell ref="E26:G26"/>
    <mergeCell ref="H26:J26"/>
    <mergeCell ref="K26:M26"/>
    <mergeCell ref="N26:P26"/>
    <mergeCell ref="Q26:S26"/>
    <mergeCell ref="T26:V26"/>
    <mergeCell ref="W26:Y26"/>
    <mergeCell ref="BG25:BI25"/>
    <mergeCell ref="BJ25:BL25"/>
    <mergeCell ref="BM25:BO25"/>
    <mergeCell ref="BP25:BR25"/>
    <mergeCell ref="BS25:BU25"/>
    <mergeCell ref="BV25:BX25"/>
    <mergeCell ref="AO25:AQ25"/>
    <mergeCell ref="AR25:AT25"/>
    <mergeCell ref="AU25:AW25"/>
    <mergeCell ref="AX25:AZ25"/>
    <mergeCell ref="BA25:BC25"/>
    <mergeCell ref="BD25:BF25"/>
    <mergeCell ref="W25:Y25"/>
    <mergeCell ref="Z25:AB25"/>
    <mergeCell ref="AC25:AE25"/>
    <mergeCell ref="AF25:AH25"/>
    <mergeCell ref="AI25:AK25"/>
    <mergeCell ref="AL25:AN25"/>
    <mergeCell ref="E25:G25"/>
    <mergeCell ref="H25:J25"/>
    <mergeCell ref="K25:M25"/>
    <mergeCell ref="N25:P25"/>
    <mergeCell ref="Q25:S25"/>
    <mergeCell ref="T25:V25"/>
    <mergeCell ref="BP24:BR24"/>
    <mergeCell ref="BS24:BU24"/>
    <mergeCell ref="BV24:BX24"/>
    <mergeCell ref="BY24:CA24"/>
    <mergeCell ref="CB24:CD24"/>
    <mergeCell ref="CE24:CG24"/>
    <mergeCell ref="AX24:AZ24"/>
    <mergeCell ref="BA24:BC24"/>
    <mergeCell ref="BD24:BF24"/>
    <mergeCell ref="BG24:BI24"/>
    <mergeCell ref="BJ24:BL24"/>
    <mergeCell ref="BM24:BO24"/>
    <mergeCell ref="AF24:AH24"/>
    <mergeCell ref="AI24:AK24"/>
    <mergeCell ref="AL24:AN24"/>
    <mergeCell ref="AO24:AQ24"/>
    <mergeCell ref="AR24:AT24"/>
    <mergeCell ref="AU24:AW24"/>
    <mergeCell ref="BY25:CA25"/>
    <mergeCell ref="CB25:CD25"/>
    <mergeCell ref="CE25:CG25"/>
    <mergeCell ref="E24:G24"/>
    <mergeCell ref="H24:J24"/>
    <mergeCell ref="K24:M24"/>
    <mergeCell ref="N24:P24"/>
    <mergeCell ref="Q24:S24"/>
    <mergeCell ref="T24:V24"/>
    <mergeCell ref="W24:Y24"/>
    <mergeCell ref="Z24:AB24"/>
    <mergeCell ref="AC24:AE24"/>
    <mergeCell ref="BM23:BO23"/>
    <mergeCell ref="BP23:BR23"/>
    <mergeCell ref="BS23:BU23"/>
    <mergeCell ref="BV23:BX23"/>
    <mergeCell ref="BY23:CA23"/>
    <mergeCell ref="CB23:CD23"/>
    <mergeCell ref="AU23:AW23"/>
    <mergeCell ref="AX23:AZ23"/>
    <mergeCell ref="BA23:BC23"/>
    <mergeCell ref="BD23:BF23"/>
    <mergeCell ref="BG23:BI23"/>
    <mergeCell ref="BJ23:BL23"/>
    <mergeCell ref="AC23:AE23"/>
    <mergeCell ref="AF23:AH23"/>
    <mergeCell ref="AI23:AK23"/>
    <mergeCell ref="AL23:AN23"/>
    <mergeCell ref="AO23:AQ23"/>
    <mergeCell ref="AR23:AT23"/>
    <mergeCell ref="CB22:CD22"/>
    <mergeCell ref="CE22:CG22"/>
    <mergeCell ref="E23:G23"/>
    <mergeCell ref="H23:J23"/>
    <mergeCell ref="K23:M23"/>
    <mergeCell ref="N23:P23"/>
    <mergeCell ref="Q23:S23"/>
    <mergeCell ref="T23:V23"/>
    <mergeCell ref="W23:Y23"/>
    <mergeCell ref="Z23:AB23"/>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CE23:CG23"/>
    <mergeCell ref="E22:G22"/>
    <mergeCell ref="H22:J22"/>
    <mergeCell ref="K22:M22"/>
    <mergeCell ref="N22:P22"/>
    <mergeCell ref="Q22:S22"/>
    <mergeCell ref="T22:V22"/>
    <mergeCell ref="W22:Y22"/>
    <mergeCell ref="BG21:BI21"/>
    <mergeCell ref="BJ21:BL21"/>
    <mergeCell ref="BM21:BO21"/>
    <mergeCell ref="BP21:BR21"/>
    <mergeCell ref="BS21:BU21"/>
    <mergeCell ref="BV21:BX21"/>
    <mergeCell ref="AO21:AQ21"/>
    <mergeCell ref="AR21:AT21"/>
    <mergeCell ref="AU21:AW21"/>
    <mergeCell ref="AX21:AZ21"/>
    <mergeCell ref="BA21:BC21"/>
    <mergeCell ref="BD21:BF21"/>
    <mergeCell ref="W21:Y21"/>
    <mergeCell ref="Z21:AB21"/>
    <mergeCell ref="AC21:AE21"/>
    <mergeCell ref="AF21:AH21"/>
    <mergeCell ref="AI21:AK21"/>
    <mergeCell ref="AL21:AN21"/>
    <mergeCell ref="E21:G21"/>
    <mergeCell ref="H21:J21"/>
    <mergeCell ref="K21:M21"/>
    <mergeCell ref="N21:P21"/>
    <mergeCell ref="Q21:S21"/>
    <mergeCell ref="T21:V21"/>
    <mergeCell ref="BP20:BR20"/>
    <mergeCell ref="BS20:BU20"/>
    <mergeCell ref="BV20:BX20"/>
    <mergeCell ref="BY20:CA20"/>
    <mergeCell ref="CB20:CD20"/>
    <mergeCell ref="CE20:CG20"/>
    <mergeCell ref="AX20:AZ20"/>
    <mergeCell ref="BA20:BC20"/>
    <mergeCell ref="BD20:BF20"/>
    <mergeCell ref="BG20:BI20"/>
    <mergeCell ref="BJ20:BL20"/>
    <mergeCell ref="BM20:BO20"/>
    <mergeCell ref="AF20:AH20"/>
    <mergeCell ref="AI20:AK20"/>
    <mergeCell ref="AL20:AN20"/>
    <mergeCell ref="AO20:AQ20"/>
    <mergeCell ref="AR20:AT20"/>
    <mergeCell ref="AU20:AW20"/>
    <mergeCell ref="BY21:CA21"/>
    <mergeCell ref="CB21:CD21"/>
    <mergeCell ref="CE21:CG21"/>
    <mergeCell ref="E20:G20"/>
    <mergeCell ref="H20:J20"/>
    <mergeCell ref="K20:M20"/>
    <mergeCell ref="N20:P20"/>
    <mergeCell ref="Q20:S20"/>
    <mergeCell ref="T20:V20"/>
    <mergeCell ref="W20:Y20"/>
    <mergeCell ref="Z20:AB20"/>
    <mergeCell ref="AC20:AE20"/>
    <mergeCell ref="BM19:BO19"/>
    <mergeCell ref="BP19:BR19"/>
    <mergeCell ref="BS19:BU19"/>
    <mergeCell ref="BV19:BX19"/>
    <mergeCell ref="BY19:CA19"/>
    <mergeCell ref="CB19:CD19"/>
    <mergeCell ref="AU19:AW19"/>
    <mergeCell ref="AX19:AZ19"/>
    <mergeCell ref="BA19:BC19"/>
    <mergeCell ref="BD19:BF19"/>
    <mergeCell ref="BG19:BI19"/>
    <mergeCell ref="BJ19:BL19"/>
    <mergeCell ref="AC19:AE19"/>
    <mergeCell ref="AF19:AH19"/>
    <mergeCell ref="AI19:AK19"/>
    <mergeCell ref="AL19:AN19"/>
    <mergeCell ref="AO19:AQ19"/>
    <mergeCell ref="AR19:AT19"/>
    <mergeCell ref="CB18:CD18"/>
    <mergeCell ref="CE18:CG18"/>
    <mergeCell ref="E19:G19"/>
    <mergeCell ref="H19:J19"/>
    <mergeCell ref="K19:M19"/>
    <mergeCell ref="N19:P19"/>
    <mergeCell ref="Q19:S19"/>
    <mergeCell ref="T19:V19"/>
    <mergeCell ref="W19:Y19"/>
    <mergeCell ref="Z19:AB19"/>
    <mergeCell ref="BJ18:BL18"/>
    <mergeCell ref="BM18:BO18"/>
    <mergeCell ref="BP18:BR18"/>
    <mergeCell ref="BS18:BU18"/>
    <mergeCell ref="BV18:BX18"/>
    <mergeCell ref="BY18:CA18"/>
    <mergeCell ref="AR18:AT18"/>
    <mergeCell ref="AU18:AW18"/>
    <mergeCell ref="AX18:AZ18"/>
    <mergeCell ref="BA18:BC18"/>
    <mergeCell ref="BD18:BF18"/>
    <mergeCell ref="BG18:BI18"/>
    <mergeCell ref="Z18:AB18"/>
    <mergeCell ref="AC18:AE18"/>
    <mergeCell ref="AF18:AH18"/>
    <mergeCell ref="AI18:AK18"/>
    <mergeCell ref="AL18:AN18"/>
    <mergeCell ref="AO18:AQ18"/>
    <mergeCell ref="CE19:CG19"/>
    <mergeCell ref="E18:G18"/>
    <mergeCell ref="H18:J18"/>
    <mergeCell ref="K18:M18"/>
    <mergeCell ref="N18:P18"/>
    <mergeCell ref="Q18:S18"/>
    <mergeCell ref="T18:V18"/>
    <mergeCell ref="W18:Y18"/>
    <mergeCell ref="BG17:BI17"/>
    <mergeCell ref="BJ17:BL17"/>
    <mergeCell ref="BM17:BO17"/>
    <mergeCell ref="BP17:BR17"/>
    <mergeCell ref="BS17:BU17"/>
    <mergeCell ref="BV17:BX17"/>
    <mergeCell ref="AO17:AQ17"/>
    <mergeCell ref="AR17:AT17"/>
    <mergeCell ref="AU17:AW17"/>
    <mergeCell ref="AX17:AZ17"/>
    <mergeCell ref="BA17:BC17"/>
    <mergeCell ref="BD17:BF17"/>
    <mergeCell ref="W17:Y17"/>
    <mergeCell ref="Z17:AB17"/>
    <mergeCell ref="AC17:AE17"/>
    <mergeCell ref="AF17:AH17"/>
    <mergeCell ref="AI17:AK17"/>
    <mergeCell ref="AL17:AN17"/>
    <mergeCell ref="E17:G17"/>
    <mergeCell ref="H17:J17"/>
    <mergeCell ref="K17:M17"/>
    <mergeCell ref="N17:P17"/>
    <mergeCell ref="Q17:S17"/>
    <mergeCell ref="T17:V17"/>
    <mergeCell ref="BP16:BR16"/>
    <mergeCell ref="BS16:BU16"/>
    <mergeCell ref="BV16:BX16"/>
    <mergeCell ref="BY16:CA16"/>
    <mergeCell ref="CB16:CD16"/>
    <mergeCell ref="CE16:CG16"/>
    <mergeCell ref="AX16:AZ16"/>
    <mergeCell ref="BA16:BC16"/>
    <mergeCell ref="BD16:BF16"/>
    <mergeCell ref="BG16:BI16"/>
    <mergeCell ref="BJ16:BL16"/>
    <mergeCell ref="BM16:BO16"/>
    <mergeCell ref="AF16:AH16"/>
    <mergeCell ref="AI16:AK16"/>
    <mergeCell ref="AL16:AN16"/>
    <mergeCell ref="AO16:AQ16"/>
    <mergeCell ref="AR16:AT16"/>
    <mergeCell ref="AU16:AW16"/>
    <mergeCell ref="BY17:CA17"/>
    <mergeCell ref="CB17:CD17"/>
    <mergeCell ref="CE17:CG17"/>
    <mergeCell ref="E16:G16"/>
    <mergeCell ref="H16:J16"/>
    <mergeCell ref="K16:M16"/>
    <mergeCell ref="N16:P16"/>
    <mergeCell ref="Q16:S16"/>
    <mergeCell ref="T16:V16"/>
    <mergeCell ref="W16:Y16"/>
    <mergeCell ref="Z16:AB16"/>
    <mergeCell ref="AC16:AE16"/>
    <mergeCell ref="BM15:BO15"/>
    <mergeCell ref="BP15:BR15"/>
    <mergeCell ref="BS15:BU15"/>
    <mergeCell ref="BV15:BX15"/>
    <mergeCell ref="BY15:CA15"/>
    <mergeCell ref="CB15:CD15"/>
    <mergeCell ref="AU15:AW15"/>
    <mergeCell ref="AX15:AZ15"/>
    <mergeCell ref="BA15:BC15"/>
    <mergeCell ref="BD15:BF15"/>
    <mergeCell ref="BG15:BI15"/>
    <mergeCell ref="BJ15:BL15"/>
    <mergeCell ref="AC15:AE15"/>
    <mergeCell ref="AF15:AH15"/>
    <mergeCell ref="AI15:AK15"/>
    <mergeCell ref="AL15:AN15"/>
    <mergeCell ref="AO15:AQ15"/>
    <mergeCell ref="AR15:AT15"/>
    <mergeCell ref="CB14:CD14"/>
    <mergeCell ref="CE14:CG14"/>
    <mergeCell ref="E15:G15"/>
    <mergeCell ref="H15:J15"/>
    <mergeCell ref="K15:M15"/>
    <mergeCell ref="N15:P15"/>
    <mergeCell ref="Q15:S15"/>
    <mergeCell ref="T15:V15"/>
    <mergeCell ref="W15:Y15"/>
    <mergeCell ref="Z15:AB15"/>
    <mergeCell ref="BJ14:BL14"/>
    <mergeCell ref="BM14:BO14"/>
    <mergeCell ref="BP14:BR14"/>
    <mergeCell ref="BS14:BU14"/>
    <mergeCell ref="BV14:BX14"/>
    <mergeCell ref="BY14:CA14"/>
    <mergeCell ref="AR14:AT14"/>
    <mergeCell ref="AU14:AW14"/>
    <mergeCell ref="AX14:AZ14"/>
    <mergeCell ref="BA14:BC14"/>
    <mergeCell ref="BD14:BF14"/>
    <mergeCell ref="BG14:BI14"/>
    <mergeCell ref="Z14:AB14"/>
    <mergeCell ref="AC14:AE14"/>
    <mergeCell ref="AF14:AH14"/>
    <mergeCell ref="AI14:AK14"/>
    <mergeCell ref="AL14:AN14"/>
    <mergeCell ref="AO14:AQ14"/>
    <mergeCell ref="CE15:CG15"/>
    <mergeCell ref="E14:G14"/>
    <mergeCell ref="H14:J14"/>
    <mergeCell ref="K14:M14"/>
    <mergeCell ref="N14:P14"/>
    <mergeCell ref="Q14:S14"/>
    <mergeCell ref="T14:V14"/>
    <mergeCell ref="W14:Y14"/>
    <mergeCell ref="BG13:BI13"/>
    <mergeCell ref="BJ13:BL13"/>
    <mergeCell ref="BM13:BO13"/>
    <mergeCell ref="BP13:BR13"/>
    <mergeCell ref="BS13:BU13"/>
    <mergeCell ref="BV13:BX13"/>
    <mergeCell ref="AO13:AQ13"/>
    <mergeCell ref="AR13:AT13"/>
    <mergeCell ref="AU13:AW13"/>
    <mergeCell ref="AX13:AZ13"/>
    <mergeCell ref="BA13:BC13"/>
    <mergeCell ref="BD13:BF13"/>
    <mergeCell ref="W13:Y13"/>
    <mergeCell ref="Z13:AB13"/>
    <mergeCell ref="AC13:AE13"/>
    <mergeCell ref="AF13:AH13"/>
    <mergeCell ref="AI13:AK13"/>
    <mergeCell ref="AL13:AN13"/>
    <mergeCell ref="E13:G13"/>
    <mergeCell ref="H13:J13"/>
    <mergeCell ref="K13:M13"/>
    <mergeCell ref="N13:P13"/>
    <mergeCell ref="Q13:S13"/>
    <mergeCell ref="T13:V13"/>
    <mergeCell ref="BP12:BR12"/>
    <mergeCell ref="BS12:BU12"/>
    <mergeCell ref="BV12:BX12"/>
    <mergeCell ref="BY12:CA12"/>
    <mergeCell ref="CB12:CD12"/>
    <mergeCell ref="CE12:CG12"/>
    <mergeCell ref="AX12:AZ12"/>
    <mergeCell ref="BA12:BC12"/>
    <mergeCell ref="BD12:BF12"/>
    <mergeCell ref="BG12:BI12"/>
    <mergeCell ref="BJ12:BL12"/>
    <mergeCell ref="BM12:BO12"/>
    <mergeCell ref="AF12:AH12"/>
    <mergeCell ref="AI12:AK12"/>
    <mergeCell ref="AL12:AN12"/>
    <mergeCell ref="AO12:AQ12"/>
    <mergeCell ref="AR12:AT12"/>
    <mergeCell ref="AU12:AW12"/>
    <mergeCell ref="BY13:CA13"/>
    <mergeCell ref="CB13:CD13"/>
    <mergeCell ref="CE13:CG13"/>
    <mergeCell ref="E12:G12"/>
    <mergeCell ref="H12:J12"/>
    <mergeCell ref="K12:M12"/>
    <mergeCell ref="N12:P12"/>
    <mergeCell ref="Q12:S12"/>
    <mergeCell ref="T12:V12"/>
    <mergeCell ref="W12:Y12"/>
    <mergeCell ref="Z12:AB12"/>
    <mergeCell ref="AC12:AE12"/>
    <mergeCell ref="BM11:BO11"/>
    <mergeCell ref="BP11:BR11"/>
    <mergeCell ref="BS11:BU11"/>
    <mergeCell ref="BV11:BX11"/>
    <mergeCell ref="BY11:CA11"/>
    <mergeCell ref="CB11:CD11"/>
    <mergeCell ref="AU11:AW11"/>
    <mergeCell ref="AX11:AZ11"/>
    <mergeCell ref="BA11:BC11"/>
    <mergeCell ref="BD11:BF11"/>
    <mergeCell ref="BG11:BI11"/>
    <mergeCell ref="BJ11:BL11"/>
    <mergeCell ref="AC11:AE11"/>
    <mergeCell ref="AF11:AH11"/>
    <mergeCell ref="AI11:AK11"/>
    <mergeCell ref="AL11:AN11"/>
    <mergeCell ref="AO11:AQ11"/>
    <mergeCell ref="AR11:AT11"/>
    <mergeCell ref="BP8:BX8"/>
    <mergeCell ref="BY8:CG8"/>
    <mergeCell ref="E11:G11"/>
    <mergeCell ref="H11:J11"/>
    <mergeCell ref="K11:M11"/>
    <mergeCell ref="N11:P11"/>
    <mergeCell ref="Q11:S11"/>
    <mergeCell ref="T11:V11"/>
    <mergeCell ref="W11:Y11"/>
    <mergeCell ref="Z11:AB11"/>
    <mergeCell ref="BG7:BO7"/>
    <mergeCell ref="BP7:BX7"/>
    <mergeCell ref="BY7:CG7"/>
    <mergeCell ref="E8:M8"/>
    <mergeCell ref="N8:V8"/>
    <mergeCell ref="W8:AE8"/>
    <mergeCell ref="AF8:AN8"/>
    <mergeCell ref="AO8:AW8"/>
    <mergeCell ref="AX8:BF8"/>
    <mergeCell ref="BG8:BO8"/>
    <mergeCell ref="E7:M7"/>
    <mergeCell ref="N7:V7"/>
    <mergeCell ref="W7:AE7"/>
    <mergeCell ref="AF7:AN7"/>
    <mergeCell ref="AO7:AW7"/>
    <mergeCell ref="AX7:BF7"/>
    <mergeCell ref="CE11:CG1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5206-D737-EC4D-AD5C-75D6D519BD7D}">
  <sheetPr>
    <tabColor theme="9"/>
  </sheetPr>
  <dimension ref="B2:CG195"/>
  <sheetViews>
    <sheetView showGridLines="0" zoomScale="80" zoomScaleNormal="80" workbookViewId="0">
      <pane ySplit="10" topLeftCell="A11" activePane="bottomLeft" state="frozen"/>
      <selection pane="bottomLeft" activeCell="A11" sqref="A11"/>
    </sheetView>
  </sheetViews>
  <sheetFormatPr defaultColWidth="11" defaultRowHeight="15.6" x14ac:dyDescent="0.3"/>
  <cols>
    <col min="1" max="1" width="3.296875" customWidth="1"/>
    <col min="2" max="2" width="8.59765625" customWidth="1"/>
    <col min="3" max="3" width="31.296875" style="1" customWidth="1"/>
    <col min="4" max="4" width="47.59765625" style="1" customWidth="1"/>
    <col min="5" max="76" width="6.296875" style="1" customWidth="1"/>
    <col min="77" max="77" width="12.796875" style="1" bestFit="1" customWidth="1"/>
    <col min="78" max="84" width="6.296875" style="1" customWidth="1"/>
    <col min="85" max="85" width="8.09765625" style="1" customWidth="1"/>
    <col min="87" max="87" width="12" bestFit="1" customWidth="1"/>
    <col min="89" max="89" width="11.59765625" bestFit="1" customWidth="1"/>
  </cols>
  <sheetData>
    <row r="2" spans="2:85" x14ac:dyDescent="0.3">
      <c r="B2" s="69" t="s">
        <v>0</v>
      </c>
      <c r="O2"/>
      <c r="P2"/>
      <c r="R2"/>
      <c r="S2"/>
      <c r="BB2"/>
      <c r="BC2"/>
      <c r="BD2"/>
      <c r="BE2"/>
    </row>
    <row r="3" spans="2:85" x14ac:dyDescent="0.3">
      <c r="B3" s="8" t="s">
        <v>124</v>
      </c>
      <c r="L3"/>
      <c r="M3"/>
      <c r="N3" s="48"/>
      <c r="O3" s="48"/>
    </row>
    <row r="4" spans="2:85" x14ac:dyDescent="0.3">
      <c r="B4" s="8" t="s">
        <v>103</v>
      </c>
    </row>
    <row r="5" spans="2:85" x14ac:dyDescent="0.3">
      <c r="B5" s="8"/>
    </row>
    <row r="6" spans="2:85" x14ac:dyDescent="0.3">
      <c r="B6" s="8"/>
    </row>
    <row r="7" spans="2:85" ht="32.1" customHeight="1" x14ac:dyDescent="0.3">
      <c r="E7" s="162" t="s">
        <v>104</v>
      </c>
      <c r="F7" s="163"/>
      <c r="G7" s="163"/>
      <c r="H7" s="163"/>
      <c r="I7" s="163"/>
      <c r="J7" s="163"/>
      <c r="K7" s="163"/>
      <c r="L7" s="163"/>
      <c r="M7" s="163"/>
      <c r="N7" s="162" t="s">
        <v>105</v>
      </c>
      <c r="O7" s="163"/>
      <c r="P7" s="163"/>
      <c r="Q7" s="163"/>
      <c r="R7" s="163"/>
      <c r="S7" s="163"/>
      <c r="T7" s="163"/>
      <c r="U7" s="163"/>
      <c r="V7" s="163"/>
      <c r="W7" s="162" t="s">
        <v>106</v>
      </c>
      <c r="X7" s="163"/>
      <c r="Y7" s="163"/>
      <c r="Z7" s="163"/>
      <c r="AA7" s="163"/>
      <c r="AB7" s="163"/>
      <c r="AC7" s="163"/>
      <c r="AD7" s="163"/>
      <c r="AE7" s="164"/>
      <c r="AF7" s="162" t="s">
        <v>107</v>
      </c>
      <c r="AG7" s="163"/>
      <c r="AH7" s="163"/>
      <c r="AI7" s="163"/>
      <c r="AJ7" s="163"/>
      <c r="AK7" s="163"/>
      <c r="AL7" s="163"/>
      <c r="AM7" s="163"/>
      <c r="AN7" s="164"/>
      <c r="AO7" s="162" t="s">
        <v>108</v>
      </c>
      <c r="AP7" s="163"/>
      <c r="AQ7" s="163"/>
      <c r="AR7" s="163"/>
      <c r="AS7" s="163"/>
      <c r="AT7" s="163"/>
      <c r="AU7" s="163"/>
      <c r="AV7" s="163"/>
      <c r="AW7" s="164"/>
      <c r="AX7" s="162" t="s">
        <v>109</v>
      </c>
      <c r="AY7" s="163"/>
      <c r="AZ7" s="163"/>
      <c r="BA7" s="163"/>
      <c r="BB7" s="163"/>
      <c r="BC7" s="163"/>
      <c r="BD7" s="163"/>
      <c r="BE7" s="163"/>
      <c r="BF7" s="164"/>
      <c r="BG7" s="162" t="s">
        <v>110</v>
      </c>
      <c r="BH7" s="163"/>
      <c r="BI7" s="163"/>
      <c r="BJ7" s="163"/>
      <c r="BK7" s="163"/>
      <c r="BL7" s="163"/>
      <c r="BM7" s="163"/>
      <c r="BN7" s="163"/>
      <c r="BO7" s="164"/>
      <c r="BP7" s="162" t="s">
        <v>111</v>
      </c>
      <c r="BQ7" s="163"/>
      <c r="BR7" s="163"/>
      <c r="BS7" s="163"/>
      <c r="BT7" s="163"/>
      <c r="BU7" s="163"/>
      <c r="BV7" s="163"/>
      <c r="BW7" s="163"/>
      <c r="BX7" s="164"/>
      <c r="BY7" s="165" t="s">
        <v>112</v>
      </c>
      <c r="BZ7" s="166"/>
      <c r="CA7" s="166"/>
      <c r="CB7" s="166"/>
      <c r="CC7" s="166"/>
      <c r="CD7" s="166"/>
      <c r="CE7" s="166"/>
      <c r="CF7" s="166"/>
      <c r="CG7" s="167"/>
    </row>
    <row r="8" spans="2:85" ht="17.100000000000001" customHeight="1" x14ac:dyDescent="0.3">
      <c r="C8" s="171" t="s">
        <v>56</v>
      </c>
      <c r="D8" s="5" t="s">
        <v>113</v>
      </c>
      <c r="E8" s="121" t="s">
        <v>125</v>
      </c>
      <c r="F8" s="122"/>
      <c r="G8" s="122"/>
      <c r="H8" s="122"/>
      <c r="I8" s="122"/>
      <c r="J8" s="122"/>
      <c r="K8" s="122"/>
      <c r="L8" s="122"/>
      <c r="M8" s="123"/>
      <c r="N8" s="121" t="s">
        <v>125</v>
      </c>
      <c r="O8" s="122"/>
      <c r="P8" s="122"/>
      <c r="Q8" s="122"/>
      <c r="R8" s="122"/>
      <c r="S8" s="122"/>
      <c r="T8" s="122"/>
      <c r="U8" s="122"/>
      <c r="V8" s="123"/>
      <c r="W8" s="121" t="s">
        <v>125</v>
      </c>
      <c r="X8" s="122"/>
      <c r="Y8" s="122"/>
      <c r="Z8" s="122"/>
      <c r="AA8" s="122"/>
      <c r="AB8" s="122"/>
      <c r="AC8" s="122"/>
      <c r="AD8" s="122"/>
      <c r="AE8" s="123"/>
      <c r="AF8" s="121" t="s">
        <v>125</v>
      </c>
      <c r="AG8" s="122"/>
      <c r="AH8" s="122"/>
      <c r="AI8" s="122"/>
      <c r="AJ8" s="122"/>
      <c r="AK8" s="122"/>
      <c r="AL8" s="122"/>
      <c r="AM8" s="122"/>
      <c r="AN8" s="123"/>
      <c r="AO8" s="121" t="s">
        <v>125</v>
      </c>
      <c r="AP8" s="122"/>
      <c r="AQ8" s="122"/>
      <c r="AR8" s="122"/>
      <c r="AS8" s="122"/>
      <c r="AT8" s="122"/>
      <c r="AU8" s="122"/>
      <c r="AV8" s="122"/>
      <c r="AW8" s="123"/>
      <c r="AX8" s="121" t="s">
        <v>125</v>
      </c>
      <c r="AY8" s="122"/>
      <c r="AZ8" s="122"/>
      <c r="BA8" s="122"/>
      <c r="BB8" s="122"/>
      <c r="BC8" s="122"/>
      <c r="BD8" s="122"/>
      <c r="BE8" s="122"/>
      <c r="BF8" s="123"/>
      <c r="BG8" s="121" t="s">
        <v>125</v>
      </c>
      <c r="BH8" s="122"/>
      <c r="BI8" s="122"/>
      <c r="BJ8" s="122"/>
      <c r="BK8" s="122"/>
      <c r="BL8" s="122"/>
      <c r="BM8" s="122"/>
      <c r="BN8" s="122"/>
      <c r="BO8" s="123"/>
      <c r="BP8" s="121" t="s">
        <v>125</v>
      </c>
      <c r="BQ8" s="122"/>
      <c r="BR8" s="122"/>
      <c r="BS8" s="122"/>
      <c r="BT8" s="122"/>
      <c r="BU8" s="122"/>
      <c r="BV8" s="122"/>
      <c r="BW8" s="122"/>
      <c r="BX8" s="123"/>
      <c r="BY8" s="168" t="s">
        <v>125</v>
      </c>
      <c r="BZ8" s="169"/>
      <c r="CA8" s="169"/>
      <c r="CB8" s="169"/>
      <c r="CC8" s="169"/>
      <c r="CD8" s="169"/>
      <c r="CE8" s="169"/>
      <c r="CF8" s="169"/>
      <c r="CG8" s="170"/>
    </row>
    <row r="9" spans="2:85" x14ac:dyDescent="0.3">
      <c r="C9" s="172"/>
      <c r="D9" s="5" t="s">
        <v>179</v>
      </c>
      <c r="E9" s="106" t="s">
        <v>57</v>
      </c>
      <c r="F9" s="106" t="s">
        <v>57</v>
      </c>
      <c r="G9" s="106" t="s">
        <v>57</v>
      </c>
      <c r="H9" s="106" t="s">
        <v>58</v>
      </c>
      <c r="I9" s="106" t="s">
        <v>58</v>
      </c>
      <c r="J9" s="106" t="s">
        <v>58</v>
      </c>
      <c r="K9" s="106" t="s">
        <v>59</v>
      </c>
      <c r="L9" s="106" t="s">
        <v>59</v>
      </c>
      <c r="M9" s="106" t="s">
        <v>59</v>
      </c>
      <c r="N9" s="106" t="s">
        <v>57</v>
      </c>
      <c r="O9" s="106" t="s">
        <v>57</v>
      </c>
      <c r="P9" s="106" t="s">
        <v>57</v>
      </c>
      <c r="Q9" s="106" t="s">
        <v>58</v>
      </c>
      <c r="R9" s="106" t="s">
        <v>58</v>
      </c>
      <c r="S9" s="106" t="s">
        <v>58</v>
      </c>
      <c r="T9" s="106" t="s">
        <v>59</v>
      </c>
      <c r="U9" s="106" t="s">
        <v>59</v>
      </c>
      <c r="V9" s="106" t="s">
        <v>59</v>
      </c>
      <c r="W9" s="106" t="s">
        <v>57</v>
      </c>
      <c r="X9" s="106" t="s">
        <v>57</v>
      </c>
      <c r="Y9" s="106" t="s">
        <v>57</v>
      </c>
      <c r="Z9" s="106" t="s">
        <v>58</v>
      </c>
      <c r="AA9" s="106" t="s">
        <v>58</v>
      </c>
      <c r="AB9" s="106" t="s">
        <v>58</v>
      </c>
      <c r="AC9" s="106" t="s">
        <v>59</v>
      </c>
      <c r="AD9" s="106" t="s">
        <v>59</v>
      </c>
      <c r="AE9" s="106" t="s">
        <v>59</v>
      </c>
      <c r="AF9" s="106" t="s">
        <v>57</v>
      </c>
      <c r="AG9" s="106" t="s">
        <v>57</v>
      </c>
      <c r="AH9" s="106" t="s">
        <v>57</v>
      </c>
      <c r="AI9" s="106" t="s">
        <v>58</v>
      </c>
      <c r="AJ9" s="106" t="s">
        <v>58</v>
      </c>
      <c r="AK9" s="106" t="s">
        <v>58</v>
      </c>
      <c r="AL9" s="106" t="s">
        <v>59</v>
      </c>
      <c r="AM9" s="106" t="s">
        <v>59</v>
      </c>
      <c r="AN9" s="106" t="s">
        <v>59</v>
      </c>
      <c r="AO9" s="106" t="s">
        <v>57</v>
      </c>
      <c r="AP9" s="106" t="s">
        <v>57</v>
      </c>
      <c r="AQ9" s="106" t="s">
        <v>57</v>
      </c>
      <c r="AR9" s="106" t="s">
        <v>58</v>
      </c>
      <c r="AS9" s="106" t="s">
        <v>58</v>
      </c>
      <c r="AT9" s="106" t="s">
        <v>58</v>
      </c>
      <c r="AU9" s="106" t="s">
        <v>59</v>
      </c>
      <c r="AV9" s="106" t="s">
        <v>59</v>
      </c>
      <c r="AW9" s="106" t="s">
        <v>59</v>
      </c>
      <c r="AX9" s="106" t="s">
        <v>57</v>
      </c>
      <c r="AY9" s="106" t="s">
        <v>57</v>
      </c>
      <c r="AZ9" s="106" t="s">
        <v>57</v>
      </c>
      <c r="BA9" s="106" t="s">
        <v>58</v>
      </c>
      <c r="BB9" s="106" t="s">
        <v>58</v>
      </c>
      <c r="BC9" s="106" t="s">
        <v>58</v>
      </c>
      <c r="BD9" s="106" t="s">
        <v>59</v>
      </c>
      <c r="BE9" s="106" t="s">
        <v>59</v>
      </c>
      <c r="BF9" s="106" t="s">
        <v>59</v>
      </c>
      <c r="BG9" s="106" t="s">
        <v>57</v>
      </c>
      <c r="BH9" s="106" t="s">
        <v>57</v>
      </c>
      <c r="BI9" s="106" t="s">
        <v>57</v>
      </c>
      <c r="BJ9" s="106" t="s">
        <v>58</v>
      </c>
      <c r="BK9" s="106" t="s">
        <v>58</v>
      </c>
      <c r="BL9" s="106" t="s">
        <v>58</v>
      </c>
      <c r="BM9" s="106" t="s">
        <v>59</v>
      </c>
      <c r="BN9" s="106" t="s">
        <v>59</v>
      </c>
      <c r="BO9" s="106" t="s">
        <v>59</v>
      </c>
      <c r="BP9" s="106" t="s">
        <v>57</v>
      </c>
      <c r="BQ9" s="106" t="s">
        <v>57</v>
      </c>
      <c r="BR9" s="106" t="s">
        <v>57</v>
      </c>
      <c r="BS9" s="106" t="s">
        <v>58</v>
      </c>
      <c r="BT9" s="106" t="s">
        <v>58</v>
      </c>
      <c r="BU9" s="106" t="s">
        <v>58</v>
      </c>
      <c r="BV9" s="106" t="s">
        <v>59</v>
      </c>
      <c r="BW9" s="106" t="s">
        <v>59</v>
      </c>
      <c r="BX9" s="106" t="s">
        <v>59</v>
      </c>
      <c r="BY9" s="106" t="s">
        <v>57</v>
      </c>
      <c r="BZ9" s="106" t="s">
        <v>57</v>
      </c>
      <c r="CA9" s="106" t="s">
        <v>57</v>
      </c>
      <c r="CB9" s="106" t="s">
        <v>58</v>
      </c>
      <c r="CC9" s="106" t="s">
        <v>58</v>
      </c>
      <c r="CD9" s="106" t="s">
        <v>58</v>
      </c>
      <c r="CE9" s="106" t="s">
        <v>59</v>
      </c>
      <c r="CF9" s="106" t="s">
        <v>59</v>
      </c>
      <c r="CG9" s="106" t="s">
        <v>59</v>
      </c>
    </row>
    <row r="10" spans="2:85" x14ac:dyDescent="0.3">
      <c r="C10" s="173"/>
      <c r="D10" s="5" t="s">
        <v>178</v>
      </c>
      <c r="E10" s="33">
        <v>1</v>
      </c>
      <c r="F10" s="33">
        <v>2</v>
      </c>
      <c r="G10" s="33">
        <v>3</v>
      </c>
      <c r="H10" s="33">
        <v>1</v>
      </c>
      <c r="I10" s="33">
        <v>2</v>
      </c>
      <c r="J10" s="33">
        <v>3</v>
      </c>
      <c r="K10" s="33">
        <v>1</v>
      </c>
      <c r="L10" s="33">
        <v>2</v>
      </c>
      <c r="M10" s="33">
        <v>3</v>
      </c>
      <c r="N10" s="33">
        <v>1</v>
      </c>
      <c r="O10" s="33">
        <v>2</v>
      </c>
      <c r="P10" s="33">
        <v>3</v>
      </c>
      <c r="Q10" s="33">
        <v>1</v>
      </c>
      <c r="R10" s="33">
        <v>2</v>
      </c>
      <c r="S10" s="33">
        <v>3</v>
      </c>
      <c r="T10" s="33">
        <v>1</v>
      </c>
      <c r="U10" s="33">
        <v>2</v>
      </c>
      <c r="V10" s="33">
        <v>3</v>
      </c>
      <c r="W10" s="33">
        <v>1</v>
      </c>
      <c r="X10" s="33">
        <v>2</v>
      </c>
      <c r="Y10" s="33">
        <v>3</v>
      </c>
      <c r="Z10" s="33">
        <v>1</v>
      </c>
      <c r="AA10" s="33">
        <v>2</v>
      </c>
      <c r="AB10" s="33">
        <v>3</v>
      </c>
      <c r="AC10" s="33">
        <v>1</v>
      </c>
      <c r="AD10" s="33">
        <v>2</v>
      </c>
      <c r="AE10" s="33">
        <v>3</v>
      </c>
      <c r="AF10" s="33">
        <v>1</v>
      </c>
      <c r="AG10" s="33">
        <v>2</v>
      </c>
      <c r="AH10" s="33">
        <v>3</v>
      </c>
      <c r="AI10" s="33">
        <v>1</v>
      </c>
      <c r="AJ10" s="33">
        <v>2</v>
      </c>
      <c r="AK10" s="33">
        <v>3</v>
      </c>
      <c r="AL10" s="33">
        <v>1</v>
      </c>
      <c r="AM10" s="33">
        <v>2</v>
      </c>
      <c r="AN10" s="33">
        <v>3</v>
      </c>
      <c r="AO10" s="33">
        <v>1</v>
      </c>
      <c r="AP10" s="33">
        <v>2</v>
      </c>
      <c r="AQ10" s="33">
        <v>3</v>
      </c>
      <c r="AR10" s="33">
        <v>1</v>
      </c>
      <c r="AS10" s="33">
        <v>2</v>
      </c>
      <c r="AT10" s="33">
        <v>3</v>
      </c>
      <c r="AU10" s="33">
        <v>1</v>
      </c>
      <c r="AV10" s="33">
        <v>2</v>
      </c>
      <c r="AW10" s="33">
        <v>3</v>
      </c>
      <c r="AX10" s="33">
        <v>1</v>
      </c>
      <c r="AY10" s="33">
        <v>2</v>
      </c>
      <c r="AZ10" s="33">
        <v>3</v>
      </c>
      <c r="BA10" s="33">
        <v>1</v>
      </c>
      <c r="BB10" s="33">
        <v>2</v>
      </c>
      <c r="BC10" s="33">
        <v>3</v>
      </c>
      <c r="BD10" s="33">
        <v>1</v>
      </c>
      <c r="BE10" s="33">
        <v>2</v>
      </c>
      <c r="BF10" s="33">
        <v>3</v>
      </c>
      <c r="BG10" s="33">
        <v>1</v>
      </c>
      <c r="BH10" s="33">
        <v>2</v>
      </c>
      <c r="BI10" s="33">
        <v>3</v>
      </c>
      <c r="BJ10" s="33">
        <v>1</v>
      </c>
      <c r="BK10" s="33">
        <v>2</v>
      </c>
      <c r="BL10" s="33">
        <v>3</v>
      </c>
      <c r="BM10" s="33">
        <v>1</v>
      </c>
      <c r="BN10" s="33">
        <v>2</v>
      </c>
      <c r="BO10" s="33">
        <v>3</v>
      </c>
      <c r="BP10" s="33">
        <v>1</v>
      </c>
      <c r="BQ10" s="33">
        <v>2</v>
      </c>
      <c r="BR10" s="33">
        <v>3</v>
      </c>
      <c r="BS10" s="33">
        <v>1</v>
      </c>
      <c r="BT10" s="33">
        <v>2</v>
      </c>
      <c r="BU10" s="33">
        <v>3</v>
      </c>
      <c r="BV10" s="33">
        <v>1</v>
      </c>
      <c r="BW10" s="33">
        <v>2</v>
      </c>
      <c r="BX10" s="33">
        <v>3</v>
      </c>
      <c r="BY10" s="33">
        <v>1</v>
      </c>
      <c r="BZ10" s="33">
        <v>2</v>
      </c>
      <c r="CA10" s="33">
        <v>3</v>
      </c>
      <c r="CB10" s="33">
        <v>1</v>
      </c>
      <c r="CC10" s="33">
        <v>2</v>
      </c>
      <c r="CD10" s="33">
        <v>3</v>
      </c>
      <c r="CE10" s="33">
        <v>1</v>
      </c>
      <c r="CF10" s="33">
        <v>2</v>
      </c>
      <c r="CG10" s="33">
        <v>3</v>
      </c>
    </row>
    <row r="11" spans="2:85" x14ac:dyDescent="0.3">
      <c r="C11" s="13" t="str">
        <f>'Long Term Rates'!C11</f>
        <v>Account Manager </v>
      </c>
      <c r="D11" s="11" t="s">
        <v>174</v>
      </c>
      <c r="E11" s="124"/>
      <c r="F11" s="125"/>
      <c r="G11" s="126"/>
      <c r="H11" s="124"/>
      <c r="I11" s="125"/>
      <c r="J11" s="126"/>
      <c r="K11" s="124"/>
      <c r="L11" s="125"/>
      <c r="M11" s="126"/>
      <c r="N11" s="124"/>
      <c r="O11" s="125"/>
      <c r="P11" s="126"/>
      <c r="Q11" s="124"/>
      <c r="R11" s="125"/>
      <c r="S11" s="126"/>
      <c r="T11" s="124"/>
      <c r="U11" s="125"/>
      <c r="V11" s="126"/>
      <c r="W11" s="124"/>
      <c r="X11" s="125"/>
      <c r="Y11" s="126"/>
      <c r="Z11" s="124"/>
      <c r="AA11" s="125"/>
      <c r="AB11" s="126"/>
      <c r="AC11" s="124"/>
      <c r="AD11" s="125"/>
      <c r="AE11" s="126"/>
      <c r="AF11" s="124"/>
      <c r="AG11" s="125"/>
      <c r="AH11" s="126"/>
      <c r="AI11" s="124"/>
      <c r="AJ11" s="125"/>
      <c r="AK11" s="126"/>
      <c r="AL11" s="124"/>
      <c r="AM11" s="125"/>
      <c r="AN11" s="126"/>
      <c r="AO11" s="124"/>
      <c r="AP11" s="125"/>
      <c r="AQ11" s="126"/>
      <c r="AR11" s="124"/>
      <c r="AS11" s="125"/>
      <c r="AT11" s="126"/>
      <c r="AU11" s="124"/>
      <c r="AV11" s="125"/>
      <c r="AW11" s="126"/>
      <c r="AX11" s="124"/>
      <c r="AY11" s="125"/>
      <c r="AZ11" s="126"/>
      <c r="BA11" s="124"/>
      <c r="BB11" s="125"/>
      <c r="BC11" s="126"/>
      <c r="BD11" s="124"/>
      <c r="BE11" s="125"/>
      <c r="BF11" s="126"/>
      <c r="BG11" s="124"/>
      <c r="BH11" s="125"/>
      <c r="BI11" s="126"/>
      <c r="BJ11" s="124"/>
      <c r="BK11" s="125"/>
      <c r="BL11" s="126"/>
      <c r="BM11" s="124"/>
      <c r="BN11" s="125"/>
      <c r="BO11" s="126"/>
      <c r="BP11" s="124"/>
      <c r="BQ11" s="125"/>
      <c r="BR11" s="126"/>
      <c r="BS11" s="124"/>
      <c r="BT11" s="125"/>
      <c r="BU11" s="126"/>
      <c r="BV11" s="124"/>
      <c r="BW11" s="125"/>
      <c r="BX11" s="126"/>
      <c r="BY11" s="153">
        <f>SUMIF($E$9:$BX$9,BY$9, $E11:$BX11)</f>
        <v>0</v>
      </c>
      <c r="BZ11" s="154" t="e">
        <f>SUM(#REF!,F11,O11,X11,AG11,AP11,AY11,BH11,BQ11)</f>
        <v>#REF!</v>
      </c>
      <c r="CA11" s="155" t="e">
        <f>SUM(#REF!,G11,P11,Y11,AH11,AQ11,AZ11,BI11,BR11)</f>
        <v>#REF!</v>
      </c>
      <c r="CB11" s="153">
        <f t="shared" ref="CB11:CB75" si="0">SUMIF($E$9:$BX$9,CB$9, $E11:$BX11)</f>
        <v>0</v>
      </c>
      <c r="CC11" s="154" t="e">
        <f>SUM(#REF!,I11,R11,AA11,AJ11,AS11,BB11,BK11,BT11)</f>
        <v>#REF!</v>
      </c>
      <c r="CD11" s="155" t="e">
        <f>SUM(#REF!,J11,S11,AB11,AK11,AT11,BC11,BL11,BU11)</f>
        <v>#REF!</v>
      </c>
      <c r="CE11" s="153">
        <f>SUMIF($E$9:$BX$9,CE$9, $E11:$BX11)</f>
        <v>0</v>
      </c>
      <c r="CF11" s="154">
        <f>SUM(C11,L11,U11,AD11,AM11,AV11,BE11,BN11,BW11)</f>
        <v>0</v>
      </c>
      <c r="CG11" s="155">
        <f>SUM(D11,M11,V11,AE11,AN11,AW11,BF11,BO11,BX11)</f>
        <v>0</v>
      </c>
    </row>
    <row r="12" spans="2:85" x14ac:dyDescent="0.3">
      <c r="C12" s="13" t="str">
        <f>C11</f>
        <v>Account Manager </v>
      </c>
      <c r="D12" s="11" t="s">
        <v>175</v>
      </c>
      <c r="E12" s="124"/>
      <c r="F12" s="125"/>
      <c r="G12" s="126"/>
      <c r="H12" s="124"/>
      <c r="I12" s="125"/>
      <c r="J12" s="126"/>
      <c r="K12" s="124"/>
      <c r="L12" s="125"/>
      <c r="M12" s="126"/>
      <c r="N12" s="124"/>
      <c r="O12" s="125"/>
      <c r="P12" s="126"/>
      <c r="Q12" s="124"/>
      <c r="R12" s="125"/>
      <c r="S12" s="126"/>
      <c r="T12" s="124"/>
      <c r="U12" s="125"/>
      <c r="V12" s="126"/>
      <c r="W12" s="124"/>
      <c r="X12" s="125"/>
      <c r="Y12" s="126"/>
      <c r="Z12" s="124"/>
      <c r="AA12" s="125"/>
      <c r="AB12" s="126"/>
      <c r="AC12" s="124"/>
      <c r="AD12" s="125"/>
      <c r="AE12" s="126"/>
      <c r="AF12" s="124"/>
      <c r="AG12" s="125"/>
      <c r="AH12" s="126"/>
      <c r="AI12" s="124"/>
      <c r="AJ12" s="125"/>
      <c r="AK12" s="126"/>
      <c r="AL12" s="124"/>
      <c r="AM12" s="125"/>
      <c r="AN12" s="126"/>
      <c r="AO12" s="124"/>
      <c r="AP12" s="125"/>
      <c r="AQ12" s="126"/>
      <c r="AR12" s="124"/>
      <c r="AS12" s="125"/>
      <c r="AT12" s="126"/>
      <c r="AU12" s="124"/>
      <c r="AV12" s="125"/>
      <c r="AW12" s="126"/>
      <c r="AX12" s="124"/>
      <c r="AY12" s="125"/>
      <c r="AZ12" s="126"/>
      <c r="BA12" s="124"/>
      <c r="BB12" s="125"/>
      <c r="BC12" s="126"/>
      <c r="BD12" s="124"/>
      <c r="BE12" s="125"/>
      <c r="BF12" s="126"/>
      <c r="BG12" s="124"/>
      <c r="BH12" s="125"/>
      <c r="BI12" s="126"/>
      <c r="BJ12" s="124"/>
      <c r="BK12" s="125"/>
      <c r="BL12" s="126"/>
      <c r="BM12" s="124"/>
      <c r="BN12" s="125"/>
      <c r="BO12" s="126"/>
      <c r="BP12" s="124"/>
      <c r="BQ12" s="125"/>
      <c r="BR12" s="126"/>
      <c r="BS12" s="124"/>
      <c r="BT12" s="125"/>
      <c r="BU12" s="126"/>
      <c r="BV12" s="124"/>
      <c r="BW12" s="125"/>
      <c r="BX12" s="126"/>
      <c r="BY12" s="153">
        <f>SUMIF($E$9:$BX$9,BY$9, $E12:$BX12)</f>
        <v>0</v>
      </c>
      <c r="BZ12" s="154" t="e">
        <f>SUM(#REF!,F12,O12,X12,AG12,AP12,AY12,BH12,BQ12)</f>
        <v>#REF!</v>
      </c>
      <c r="CA12" s="155" t="e">
        <f>SUM(#REF!,G12,P12,Y12,AH12,AQ12,AZ12,BI12,BR12)</f>
        <v>#REF!</v>
      </c>
      <c r="CB12" s="153">
        <f t="shared" si="0"/>
        <v>0</v>
      </c>
      <c r="CC12" s="154" t="e">
        <f>SUM(#REF!,I12,R12,AA12,AJ12,AS12,BB12,BK12,BT12)</f>
        <v>#REF!</v>
      </c>
      <c r="CD12" s="155" t="e">
        <f>SUM(#REF!,J12,S12,AB12,AK12,AT12,BC12,BL12,BU12)</f>
        <v>#REF!</v>
      </c>
      <c r="CE12" s="153">
        <f t="shared" ref="CE12:CE75" si="1">SUMIF($E$9:$BX$9,CE$9, $E12:$BX12)</f>
        <v>0</v>
      </c>
      <c r="CF12" s="154">
        <f t="shared" ref="CF12:CG27" si="2">SUM(C12,L12,U12,AD12,AM12,AV12,BE12,BN12,BW12)</f>
        <v>0</v>
      </c>
      <c r="CG12" s="155">
        <f t="shared" si="2"/>
        <v>0</v>
      </c>
    </row>
    <row r="13" spans="2:85" x14ac:dyDescent="0.3">
      <c r="C13" s="13" t="str">
        <f t="shared" ref="C13:C76" si="3">C12</f>
        <v>Account Manager </v>
      </c>
      <c r="D13" s="11" t="s">
        <v>176</v>
      </c>
      <c r="E13" s="124"/>
      <c r="F13" s="125"/>
      <c r="G13" s="126"/>
      <c r="H13" s="124"/>
      <c r="I13" s="125"/>
      <c r="J13" s="126"/>
      <c r="K13" s="124"/>
      <c r="L13" s="125"/>
      <c r="M13" s="126"/>
      <c r="N13" s="124"/>
      <c r="O13" s="125"/>
      <c r="P13" s="126"/>
      <c r="Q13" s="124"/>
      <c r="R13" s="125"/>
      <c r="S13" s="126"/>
      <c r="T13" s="124"/>
      <c r="U13" s="125"/>
      <c r="V13" s="126"/>
      <c r="W13" s="124"/>
      <c r="X13" s="125"/>
      <c r="Y13" s="126"/>
      <c r="Z13" s="124"/>
      <c r="AA13" s="125"/>
      <c r="AB13" s="126"/>
      <c r="AC13" s="124"/>
      <c r="AD13" s="125"/>
      <c r="AE13" s="126"/>
      <c r="AF13" s="124"/>
      <c r="AG13" s="125"/>
      <c r="AH13" s="126"/>
      <c r="AI13" s="124"/>
      <c r="AJ13" s="125"/>
      <c r="AK13" s="126"/>
      <c r="AL13" s="124"/>
      <c r="AM13" s="125"/>
      <c r="AN13" s="126"/>
      <c r="AO13" s="124"/>
      <c r="AP13" s="125"/>
      <c r="AQ13" s="126"/>
      <c r="AR13" s="124"/>
      <c r="AS13" s="125"/>
      <c r="AT13" s="126"/>
      <c r="AU13" s="124"/>
      <c r="AV13" s="125"/>
      <c r="AW13" s="126"/>
      <c r="AX13" s="124"/>
      <c r="AY13" s="125"/>
      <c r="AZ13" s="126"/>
      <c r="BA13" s="124"/>
      <c r="BB13" s="125"/>
      <c r="BC13" s="126"/>
      <c r="BD13" s="124"/>
      <c r="BE13" s="125"/>
      <c r="BF13" s="126"/>
      <c r="BG13" s="124"/>
      <c r="BH13" s="125"/>
      <c r="BI13" s="126"/>
      <c r="BJ13" s="124"/>
      <c r="BK13" s="125"/>
      <c r="BL13" s="126"/>
      <c r="BM13" s="124"/>
      <c r="BN13" s="125"/>
      <c r="BO13" s="126"/>
      <c r="BP13" s="124"/>
      <c r="BQ13" s="125"/>
      <c r="BR13" s="126"/>
      <c r="BS13" s="124"/>
      <c r="BT13" s="125"/>
      <c r="BU13" s="126"/>
      <c r="BV13" s="124"/>
      <c r="BW13" s="125"/>
      <c r="BX13" s="126"/>
      <c r="BY13" s="153">
        <f t="shared" ref="BY13:BY76" si="4">SUMIF($E$9:$BX$9,BY$9, $E13:$BX13)</f>
        <v>0</v>
      </c>
      <c r="BZ13" s="154" t="e">
        <f>SUM(#REF!,F13,O13,X13,AG13,AP13,AY13,BH13,BQ13)</f>
        <v>#REF!</v>
      </c>
      <c r="CA13" s="155" t="e">
        <f>SUM(#REF!,G13,P13,Y13,AH13,AQ13,AZ13,BI13,BR13)</f>
        <v>#REF!</v>
      </c>
      <c r="CB13" s="153">
        <f t="shared" si="0"/>
        <v>0</v>
      </c>
      <c r="CC13" s="154" t="e">
        <f>SUM(#REF!,I13,R13,AA13,AJ13,AS13,BB13,BK13,BT13)</f>
        <v>#REF!</v>
      </c>
      <c r="CD13" s="155" t="e">
        <f>SUM(#REF!,J13,S13,AB13,AK13,AT13,BC13,BL13,BU13)</f>
        <v>#REF!</v>
      </c>
      <c r="CE13" s="153">
        <f t="shared" si="1"/>
        <v>0</v>
      </c>
      <c r="CF13" s="154">
        <f t="shared" si="2"/>
        <v>0</v>
      </c>
      <c r="CG13" s="155">
        <f t="shared" si="2"/>
        <v>0</v>
      </c>
    </row>
    <row r="14" spans="2:85" x14ac:dyDescent="0.3">
      <c r="C14" s="13" t="str">
        <f t="shared" si="3"/>
        <v>Account Manager </v>
      </c>
      <c r="D14" s="11" t="s">
        <v>115</v>
      </c>
      <c r="E14" s="124"/>
      <c r="F14" s="125"/>
      <c r="G14" s="126"/>
      <c r="H14" s="124"/>
      <c r="I14" s="125"/>
      <c r="J14" s="126"/>
      <c r="K14" s="124"/>
      <c r="L14" s="125"/>
      <c r="M14" s="126"/>
      <c r="N14" s="124"/>
      <c r="O14" s="125"/>
      <c r="P14" s="126"/>
      <c r="Q14" s="124"/>
      <c r="R14" s="125"/>
      <c r="S14" s="126"/>
      <c r="T14" s="124"/>
      <c r="U14" s="125"/>
      <c r="V14" s="126"/>
      <c r="W14" s="124"/>
      <c r="X14" s="125"/>
      <c r="Y14" s="126"/>
      <c r="Z14" s="124"/>
      <c r="AA14" s="125"/>
      <c r="AB14" s="126"/>
      <c r="AC14" s="124"/>
      <c r="AD14" s="125"/>
      <c r="AE14" s="126"/>
      <c r="AF14" s="124"/>
      <c r="AG14" s="125"/>
      <c r="AH14" s="126"/>
      <c r="AI14" s="124"/>
      <c r="AJ14" s="125"/>
      <c r="AK14" s="126"/>
      <c r="AL14" s="124"/>
      <c r="AM14" s="125"/>
      <c r="AN14" s="126"/>
      <c r="AO14" s="124"/>
      <c r="AP14" s="125"/>
      <c r="AQ14" s="126"/>
      <c r="AR14" s="124"/>
      <c r="AS14" s="125"/>
      <c r="AT14" s="126"/>
      <c r="AU14" s="124"/>
      <c r="AV14" s="125"/>
      <c r="AW14" s="126"/>
      <c r="AX14" s="124"/>
      <c r="AY14" s="125"/>
      <c r="AZ14" s="126"/>
      <c r="BA14" s="124"/>
      <c r="BB14" s="125"/>
      <c r="BC14" s="126"/>
      <c r="BD14" s="124"/>
      <c r="BE14" s="125"/>
      <c r="BF14" s="126"/>
      <c r="BG14" s="124"/>
      <c r="BH14" s="125"/>
      <c r="BI14" s="126"/>
      <c r="BJ14" s="124"/>
      <c r="BK14" s="125"/>
      <c r="BL14" s="126"/>
      <c r="BM14" s="124"/>
      <c r="BN14" s="125"/>
      <c r="BO14" s="126"/>
      <c r="BP14" s="124"/>
      <c r="BQ14" s="125"/>
      <c r="BR14" s="126"/>
      <c r="BS14" s="124"/>
      <c r="BT14" s="125"/>
      <c r="BU14" s="126"/>
      <c r="BV14" s="124"/>
      <c r="BW14" s="125"/>
      <c r="BX14" s="126"/>
      <c r="BY14" s="153">
        <f t="shared" si="4"/>
        <v>0</v>
      </c>
      <c r="BZ14" s="154" t="e">
        <f>SUM(#REF!,F14,O14,X14,AG14,AP14,AY14,BH14,BQ14)</f>
        <v>#REF!</v>
      </c>
      <c r="CA14" s="155" t="e">
        <f>SUM(#REF!,G14,P14,Y14,AH14,AQ14,AZ14,BI14,BR14)</f>
        <v>#REF!</v>
      </c>
      <c r="CB14" s="153">
        <f t="shared" si="0"/>
        <v>0</v>
      </c>
      <c r="CC14" s="154" t="e">
        <f>SUM(#REF!,I14,R14,AA14,AJ14,AS14,BB14,BK14,BT14)</f>
        <v>#REF!</v>
      </c>
      <c r="CD14" s="155" t="e">
        <f>SUM(#REF!,J14,S14,AB14,AK14,AT14,BC14,BL14,BU14)</f>
        <v>#REF!</v>
      </c>
      <c r="CE14" s="153">
        <f t="shared" si="1"/>
        <v>0</v>
      </c>
      <c r="CF14" s="154">
        <f t="shared" si="2"/>
        <v>0</v>
      </c>
      <c r="CG14" s="155">
        <f t="shared" si="2"/>
        <v>0</v>
      </c>
    </row>
    <row r="15" spans="2:85" x14ac:dyDescent="0.3">
      <c r="C15" s="13" t="str">
        <f t="shared" si="3"/>
        <v>Account Manager </v>
      </c>
      <c r="D15" s="11" t="s">
        <v>117</v>
      </c>
      <c r="E15" s="124"/>
      <c r="F15" s="125"/>
      <c r="G15" s="126"/>
      <c r="H15" s="124"/>
      <c r="I15" s="125"/>
      <c r="J15" s="126"/>
      <c r="K15" s="124"/>
      <c r="L15" s="125"/>
      <c r="M15" s="126"/>
      <c r="N15" s="124"/>
      <c r="O15" s="125"/>
      <c r="P15" s="126"/>
      <c r="Q15" s="124"/>
      <c r="R15" s="125"/>
      <c r="S15" s="126"/>
      <c r="T15" s="124"/>
      <c r="U15" s="125"/>
      <c r="V15" s="126"/>
      <c r="W15" s="124"/>
      <c r="X15" s="125"/>
      <c r="Y15" s="126"/>
      <c r="Z15" s="124"/>
      <c r="AA15" s="125"/>
      <c r="AB15" s="126"/>
      <c r="AC15" s="124"/>
      <c r="AD15" s="125"/>
      <c r="AE15" s="126"/>
      <c r="AF15" s="124"/>
      <c r="AG15" s="125"/>
      <c r="AH15" s="126"/>
      <c r="AI15" s="124"/>
      <c r="AJ15" s="125"/>
      <c r="AK15" s="126"/>
      <c r="AL15" s="124"/>
      <c r="AM15" s="125"/>
      <c r="AN15" s="126"/>
      <c r="AO15" s="124"/>
      <c r="AP15" s="125"/>
      <c r="AQ15" s="126"/>
      <c r="AR15" s="124"/>
      <c r="AS15" s="125"/>
      <c r="AT15" s="126"/>
      <c r="AU15" s="124"/>
      <c r="AV15" s="125"/>
      <c r="AW15" s="126"/>
      <c r="AX15" s="124"/>
      <c r="AY15" s="125"/>
      <c r="AZ15" s="126"/>
      <c r="BA15" s="124"/>
      <c r="BB15" s="125"/>
      <c r="BC15" s="126"/>
      <c r="BD15" s="124"/>
      <c r="BE15" s="125"/>
      <c r="BF15" s="126"/>
      <c r="BG15" s="124"/>
      <c r="BH15" s="125"/>
      <c r="BI15" s="126"/>
      <c r="BJ15" s="124"/>
      <c r="BK15" s="125"/>
      <c r="BL15" s="126"/>
      <c r="BM15" s="124"/>
      <c r="BN15" s="125"/>
      <c r="BO15" s="126"/>
      <c r="BP15" s="124"/>
      <c r="BQ15" s="125"/>
      <c r="BR15" s="126"/>
      <c r="BS15" s="124"/>
      <c r="BT15" s="125"/>
      <c r="BU15" s="126"/>
      <c r="BV15" s="124"/>
      <c r="BW15" s="125"/>
      <c r="BX15" s="126"/>
      <c r="BY15" s="153">
        <f t="shared" si="4"/>
        <v>0</v>
      </c>
      <c r="BZ15" s="154" t="e">
        <f>SUM(#REF!,F15,O15,X15,AG15,AP15,AY15,BH15,BQ15)</f>
        <v>#REF!</v>
      </c>
      <c r="CA15" s="155" t="e">
        <f>SUM(#REF!,G15,P15,Y15,AH15,AQ15,AZ15,BI15,BR15)</f>
        <v>#REF!</v>
      </c>
      <c r="CB15" s="153">
        <f t="shared" si="0"/>
        <v>0</v>
      </c>
      <c r="CC15" s="154" t="e">
        <f>SUM(#REF!,I15,R15,AA15,AJ15,AS15,BB15,BK15,BT15)</f>
        <v>#REF!</v>
      </c>
      <c r="CD15" s="155" t="e">
        <f>SUM(#REF!,J15,S15,AB15,AK15,AT15,BC15,BL15,BU15)</f>
        <v>#REF!</v>
      </c>
      <c r="CE15" s="153">
        <f t="shared" si="1"/>
        <v>0</v>
      </c>
      <c r="CF15" s="154">
        <f t="shared" si="2"/>
        <v>0</v>
      </c>
      <c r="CG15" s="155">
        <f t="shared" si="2"/>
        <v>0</v>
      </c>
    </row>
    <row r="16" spans="2:85" x14ac:dyDescent="0.3">
      <c r="C16" s="13" t="str">
        <f t="shared" si="3"/>
        <v>Account Manager </v>
      </c>
      <c r="D16" s="11" t="s">
        <v>177</v>
      </c>
      <c r="E16" s="124"/>
      <c r="F16" s="125"/>
      <c r="G16" s="126"/>
      <c r="H16" s="124"/>
      <c r="I16" s="125"/>
      <c r="J16" s="126"/>
      <c r="K16" s="124"/>
      <c r="L16" s="125"/>
      <c r="M16" s="126"/>
      <c r="N16" s="124"/>
      <c r="O16" s="125"/>
      <c r="P16" s="126"/>
      <c r="Q16" s="124"/>
      <c r="R16" s="125"/>
      <c r="S16" s="126"/>
      <c r="T16" s="124"/>
      <c r="U16" s="125"/>
      <c r="V16" s="126"/>
      <c r="W16" s="124"/>
      <c r="X16" s="125"/>
      <c r="Y16" s="126"/>
      <c r="Z16" s="124"/>
      <c r="AA16" s="125"/>
      <c r="AB16" s="126"/>
      <c r="AC16" s="124"/>
      <c r="AD16" s="125"/>
      <c r="AE16" s="126"/>
      <c r="AF16" s="124"/>
      <c r="AG16" s="125"/>
      <c r="AH16" s="126"/>
      <c r="AI16" s="124"/>
      <c r="AJ16" s="125"/>
      <c r="AK16" s="126"/>
      <c r="AL16" s="124"/>
      <c r="AM16" s="125"/>
      <c r="AN16" s="126"/>
      <c r="AO16" s="124"/>
      <c r="AP16" s="125"/>
      <c r="AQ16" s="126"/>
      <c r="AR16" s="124"/>
      <c r="AS16" s="125"/>
      <c r="AT16" s="126"/>
      <c r="AU16" s="124"/>
      <c r="AV16" s="125"/>
      <c r="AW16" s="126"/>
      <c r="AX16" s="124"/>
      <c r="AY16" s="125"/>
      <c r="AZ16" s="126"/>
      <c r="BA16" s="124"/>
      <c r="BB16" s="125"/>
      <c r="BC16" s="126"/>
      <c r="BD16" s="124"/>
      <c r="BE16" s="125"/>
      <c r="BF16" s="126"/>
      <c r="BG16" s="124"/>
      <c r="BH16" s="125"/>
      <c r="BI16" s="126"/>
      <c r="BJ16" s="124"/>
      <c r="BK16" s="125"/>
      <c r="BL16" s="126"/>
      <c r="BM16" s="124"/>
      <c r="BN16" s="125"/>
      <c r="BO16" s="126"/>
      <c r="BP16" s="124"/>
      <c r="BQ16" s="125"/>
      <c r="BR16" s="126"/>
      <c r="BS16" s="124"/>
      <c r="BT16" s="125"/>
      <c r="BU16" s="126"/>
      <c r="BV16" s="124"/>
      <c r="BW16" s="125"/>
      <c r="BX16" s="126"/>
      <c r="BY16" s="153">
        <f t="shared" si="4"/>
        <v>0</v>
      </c>
      <c r="BZ16" s="154" t="e">
        <f>SUM(#REF!,F16,O16,X16,AG16,AP16,AY16,BH16,BQ16)</f>
        <v>#REF!</v>
      </c>
      <c r="CA16" s="155" t="e">
        <f>SUM(#REF!,G16,P16,Y16,AH16,AQ16,AZ16,BI16,BR16)</f>
        <v>#REF!</v>
      </c>
      <c r="CB16" s="153">
        <f t="shared" si="0"/>
        <v>0</v>
      </c>
      <c r="CC16" s="154" t="e">
        <f>SUM(#REF!,I16,R16,AA16,AJ16,AS16,BB16,BK16,BT16)</f>
        <v>#REF!</v>
      </c>
      <c r="CD16" s="155" t="e">
        <f>SUM(#REF!,J16,S16,AB16,AK16,AT16,BC16,BL16,BU16)</f>
        <v>#REF!</v>
      </c>
      <c r="CE16" s="153">
        <f t="shared" si="1"/>
        <v>0</v>
      </c>
      <c r="CF16" s="154">
        <f t="shared" si="2"/>
        <v>0</v>
      </c>
      <c r="CG16" s="155">
        <f t="shared" si="2"/>
        <v>0</v>
      </c>
    </row>
    <row r="17" spans="3:85" ht="16.2" thickBot="1" x14ac:dyDescent="0.35">
      <c r="C17" s="16" t="str">
        <f t="shared" si="3"/>
        <v>Account Manager </v>
      </c>
      <c r="D17" s="17" t="s">
        <v>116</v>
      </c>
      <c r="E17" s="150"/>
      <c r="F17" s="151"/>
      <c r="G17" s="152"/>
      <c r="H17" s="150"/>
      <c r="I17" s="151"/>
      <c r="J17" s="152"/>
      <c r="K17" s="150"/>
      <c r="L17" s="151"/>
      <c r="M17" s="152"/>
      <c r="N17" s="150"/>
      <c r="O17" s="151"/>
      <c r="P17" s="152"/>
      <c r="Q17" s="150"/>
      <c r="R17" s="151"/>
      <c r="S17" s="152"/>
      <c r="T17" s="150"/>
      <c r="U17" s="151"/>
      <c r="V17" s="152"/>
      <c r="W17" s="150"/>
      <c r="X17" s="151"/>
      <c r="Y17" s="152"/>
      <c r="Z17" s="150"/>
      <c r="AA17" s="151"/>
      <c r="AB17" s="152"/>
      <c r="AC17" s="150"/>
      <c r="AD17" s="151"/>
      <c r="AE17" s="152"/>
      <c r="AF17" s="150"/>
      <c r="AG17" s="151"/>
      <c r="AH17" s="152"/>
      <c r="AI17" s="150"/>
      <c r="AJ17" s="151"/>
      <c r="AK17" s="152"/>
      <c r="AL17" s="150"/>
      <c r="AM17" s="151"/>
      <c r="AN17" s="152"/>
      <c r="AO17" s="150"/>
      <c r="AP17" s="151"/>
      <c r="AQ17" s="152"/>
      <c r="AR17" s="150"/>
      <c r="AS17" s="151"/>
      <c r="AT17" s="152"/>
      <c r="AU17" s="150"/>
      <c r="AV17" s="151"/>
      <c r="AW17" s="152"/>
      <c r="AX17" s="150"/>
      <c r="AY17" s="151"/>
      <c r="AZ17" s="152"/>
      <c r="BA17" s="150"/>
      <c r="BB17" s="151"/>
      <c r="BC17" s="152"/>
      <c r="BD17" s="150"/>
      <c r="BE17" s="151"/>
      <c r="BF17" s="152"/>
      <c r="BG17" s="150"/>
      <c r="BH17" s="151"/>
      <c r="BI17" s="152"/>
      <c r="BJ17" s="150"/>
      <c r="BK17" s="151"/>
      <c r="BL17" s="152"/>
      <c r="BM17" s="150"/>
      <c r="BN17" s="151"/>
      <c r="BO17" s="152"/>
      <c r="BP17" s="150"/>
      <c r="BQ17" s="151"/>
      <c r="BR17" s="152"/>
      <c r="BS17" s="150"/>
      <c r="BT17" s="151"/>
      <c r="BU17" s="152"/>
      <c r="BV17" s="150"/>
      <c r="BW17" s="151"/>
      <c r="BX17" s="152"/>
      <c r="BY17" s="175">
        <f t="shared" si="4"/>
        <v>0</v>
      </c>
      <c r="BZ17" s="175" t="e">
        <f>SUM(#REF!,F17,O17,X17,AG17,AP17,AY17,BH17,BQ17)</f>
        <v>#REF!</v>
      </c>
      <c r="CA17" s="175" t="e">
        <f>SUM(#REF!,G17,P17,Y17,AH17,AQ17,AZ17,BI17,BR17)</f>
        <v>#REF!</v>
      </c>
      <c r="CB17" s="175">
        <f t="shared" si="0"/>
        <v>0</v>
      </c>
      <c r="CC17" s="175" t="e">
        <f>SUM(#REF!,I17,R17,AA17,AJ17,AS17,BB17,BK17,BT17)</f>
        <v>#REF!</v>
      </c>
      <c r="CD17" s="175" t="e">
        <f>SUM(#REF!,J17,S17,AB17,AK17,AT17,BC17,BL17,BU17)</f>
        <v>#REF!</v>
      </c>
      <c r="CE17" s="175">
        <f t="shared" si="1"/>
        <v>0</v>
      </c>
      <c r="CF17" s="175">
        <f t="shared" si="2"/>
        <v>0</v>
      </c>
      <c r="CG17" s="175">
        <f t="shared" si="2"/>
        <v>0</v>
      </c>
    </row>
    <row r="18" spans="3:85" x14ac:dyDescent="0.3">
      <c r="C18" s="14" t="str">
        <f>'Long Term Rates'!C12</f>
        <v>Application Administrator</v>
      </c>
      <c r="D18" s="15" t="s">
        <v>174</v>
      </c>
      <c r="E18" s="124"/>
      <c r="F18" s="125"/>
      <c r="G18" s="126"/>
      <c r="H18" s="124"/>
      <c r="I18" s="125"/>
      <c r="J18" s="126"/>
      <c r="K18" s="124"/>
      <c r="L18" s="125"/>
      <c r="M18" s="126"/>
      <c r="N18" s="124"/>
      <c r="O18" s="125"/>
      <c r="P18" s="126"/>
      <c r="Q18" s="124"/>
      <c r="R18" s="125"/>
      <c r="S18" s="126"/>
      <c r="T18" s="124"/>
      <c r="U18" s="125"/>
      <c r="V18" s="126"/>
      <c r="W18" s="124"/>
      <c r="X18" s="125"/>
      <c r="Y18" s="126"/>
      <c r="Z18" s="124"/>
      <c r="AA18" s="125"/>
      <c r="AB18" s="126"/>
      <c r="AC18" s="124"/>
      <c r="AD18" s="125"/>
      <c r="AE18" s="126"/>
      <c r="AF18" s="124"/>
      <c r="AG18" s="125"/>
      <c r="AH18" s="126"/>
      <c r="AI18" s="124"/>
      <c r="AJ18" s="125"/>
      <c r="AK18" s="126"/>
      <c r="AL18" s="124"/>
      <c r="AM18" s="125"/>
      <c r="AN18" s="126"/>
      <c r="AO18" s="124"/>
      <c r="AP18" s="125"/>
      <c r="AQ18" s="126"/>
      <c r="AR18" s="124"/>
      <c r="AS18" s="125"/>
      <c r="AT18" s="126"/>
      <c r="AU18" s="124"/>
      <c r="AV18" s="125"/>
      <c r="AW18" s="126"/>
      <c r="AX18" s="124"/>
      <c r="AY18" s="125"/>
      <c r="AZ18" s="126"/>
      <c r="BA18" s="124"/>
      <c r="BB18" s="125"/>
      <c r="BC18" s="126"/>
      <c r="BD18" s="124"/>
      <c r="BE18" s="125"/>
      <c r="BF18" s="126"/>
      <c r="BG18" s="124"/>
      <c r="BH18" s="125"/>
      <c r="BI18" s="126"/>
      <c r="BJ18" s="124"/>
      <c r="BK18" s="125"/>
      <c r="BL18" s="126"/>
      <c r="BM18" s="124"/>
      <c r="BN18" s="125"/>
      <c r="BO18" s="126"/>
      <c r="BP18" s="124"/>
      <c r="BQ18" s="125"/>
      <c r="BR18" s="126"/>
      <c r="BS18" s="124"/>
      <c r="BT18" s="125"/>
      <c r="BU18" s="126"/>
      <c r="BV18" s="124"/>
      <c r="BW18" s="125"/>
      <c r="BX18" s="126"/>
      <c r="BY18" s="176">
        <f t="shared" si="4"/>
        <v>0</v>
      </c>
      <c r="BZ18" s="176" t="e">
        <f>SUM(#REF!,F18,O18,X18,AG18,AP18,AY18,BH18,BQ18)</f>
        <v>#REF!</v>
      </c>
      <c r="CA18" s="176" t="e">
        <f>SUM(#REF!,G18,P18,Y18,AH18,AQ18,AZ18,BI18,BR18)</f>
        <v>#REF!</v>
      </c>
      <c r="CB18" s="176">
        <f t="shared" si="0"/>
        <v>0</v>
      </c>
      <c r="CC18" s="176" t="e">
        <f>SUM(#REF!,I18,R18,AA18,AJ18,AS18,BB18,BK18,BT18)</f>
        <v>#REF!</v>
      </c>
      <c r="CD18" s="176" t="e">
        <f>SUM(#REF!,J18,S18,AB18,AK18,AT18,BC18,BL18,BU18)</f>
        <v>#REF!</v>
      </c>
      <c r="CE18" s="176">
        <f t="shared" si="1"/>
        <v>0</v>
      </c>
      <c r="CF18" s="176">
        <f t="shared" si="2"/>
        <v>0</v>
      </c>
      <c r="CG18" s="176">
        <f t="shared" si="2"/>
        <v>0</v>
      </c>
    </row>
    <row r="19" spans="3:85" x14ac:dyDescent="0.3">
      <c r="C19" s="42" t="str">
        <f t="shared" si="3"/>
        <v>Application Administrator</v>
      </c>
      <c r="D19" s="11" t="s">
        <v>175</v>
      </c>
      <c r="E19" s="124"/>
      <c r="F19" s="125"/>
      <c r="G19" s="126"/>
      <c r="H19" s="124"/>
      <c r="I19" s="125"/>
      <c r="J19" s="126"/>
      <c r="K19" s="124"/>
      <c r="L19" s="125"/>
      <c r="M19" s="126"/>
      <c r="N19" s="124"/>
      <c r="O19" s="125"/>
      <c r="P19" s="126"/>
      <c r="Q19" s="124"/>
      <c r="R19" s="125"/>
      <c r="S19" s="126"/>
      <c r="T19" s="124"/>
      <c r="U19" s="125"/>
      <c r="V19" s="126"/>
      <c r="W19" s="124"/>
      <c r="X19" s="125"/>
      <c r="Y19" s="126"/>
      <c r="Z19" s="124"/>
      <c r="AA19" s="125"/>
      <c r="AB19" s="126"/>
      <c r="AC19" s="124"/>
      <c r="AD19" s="125"/>
      <c r="AE19" s="126"/>
      <c r="AF19" s="124"/>
      <c r="AG19" s="125"/>
      <c r="AH19" s="126"/>
      <c r="AI19" s="124"/>
      <c r="AJ19" s="125"/>
      <c r="AK19" s="126"/>
      <c r="AL19" s="124"/>
      <c r="AM19" s="125"/>
      <c r="AN19" s="126"/>
      <c r="AO19" s="124"/>
      <c r="AP19" s="125"/>
      <c r="AQ19" s="126"/>
      <c r="AR19" s="124"/>
      <c r="AS19" s="125"/>
      <c r="AT19" s="126"/>
      <c r="AU19" s="124"/>
      <c r="AV19" s="125"/>
      <c r="AW19" s="126"/>
      <c r="AX19" s="124"/>
      <c r="AY19" s="125"/>
      <c r="AZ19" s="126"/>
      <c r="BA19" s="124"/>
      <c r="BB19" s="125"/>
      <c r="BC19" s="126"/>
      <c r="BD19" s="124"/>
      <c r="BE19" s="125"/>
      <c r="BF19" s="126"/>
      <c r="BG19" s="124"/>
      <c r="BH19" s="125"/>
      <c r="BI19" s="126"/>
      <c r="BJ19" s="124"/>
      <c r="BK19" s="125"/>
      <c r="BL19" s="126"/>
      <c r="BM19" s="124"/>
      <c r="BN19" s="125"/>
      <c r="BO19" s="126"/>
      <c r="BP19" s="124"/>
      <c r="BQ19" s="125"/>
      <c r="BR19" s="126"/>
      <c r="BS19" s="124"/>
      <c r="BT19" s="125"/>
      <c r="BU19" s="126"/>
      <c r="BV19" s="124"/>
      <c r="BW19" s="125"/>
      <c r="BX19" s="126"/>
      <c r="BY19" s="174">
        <f t="shared" si="4"/>
        <v>0</v>
      </c>
      <c r="BZ19" s="174" t="e">
        <f>SUM(#REF!,F19,O19,X19,AG19,AP19,AY19,BH19,BQ19)</f>
        <v>#REF!</v>
      </c>
      <c r="CA19" s="174" t="e">
        <f>SUM(#REF!,G19,P19,Y19,AH19,AQ19,AZ19,BI19,BR19)</f>
        <v>#REF!</v>
      </c>
      <c r="CB19" s="174">
        <f t="shared" si="0"/>
        <v>0</v>
      </c>
      <c r="CC19" s="174" t="e">
        <f>SUM(#REF!,I19,R19,AA19,AJ19,AS19,BB19,BK19,BT19)</f>
        <v>#REF!</v>
      </c>
      <c r="CD19" s="174" t="e">
        <f>SUM(#REF!,J19,S19,AB19,AK19,AT19,BC19,BL19,BU19)</f>
        <v>#REF!</v>
      </c>
      <c r="CE19" s="174">
        <f t="shared" si="1"/>
        <v>0</v>
      </c>
      <c r="CF19" s="174">
        <f t="shared" si="2"/>
        <v>0</v>
      </c>
      <c r="CG19" s="174">
        <f t="shared" si="2"/>
        <v>0</v>
      </c>
    </row>
    <row r="20" spans="3:85" x14ac:dyDescent="0.3">
      <c r="C20" s="42" t="str">
        <f t="shared" si="3"/>
        <v>Application Administrator</v>
      </c>
      <c r="D20" s="11" t="s">
        <v>176</v>
      </c>
      <c r="E20" s="124"/>
      <c r="F20" s="125"/>
      <c r="G20" s="126"/>
      <c r="H20" s="124"/>
      <c r="I20" s="125"/>
      <c r="J20" s="126"/>
      <c r="K20" s="124"/>
      <c r="L20" s="125"/>
      <c r="M20" s="126"/>
      <c r="N20" s="124"/>
      <c r="O20" s="125"/>
      <c r="P20" s="126"/>
      <c r="Q20" s="124"/>
      <c r="R20" s="125"/>
      <c r="S20" s="126"/>
      <c r="T20" s="124"/>
      <c r="U20" s="125"/>
      <c r="V20" s="126"/>
      <c r="W20" s="124"/>
      <c r="X20" s="125"/>
      <c r="Y20" s="126"/>
      <c r="Z20" s="124"/>
      <c r="AA20" s="125"/>
      <c r="AB20" s="126"/>
      <c r="AC20" s="124"/>
      <c r="AD20" s="125"/>
      <c r="AE20" s="126"/>
      <c r="AF20" s="124"/>
      <c r="AG20" s="125"/>
      <c r="AH20" s="126"/>
      <c r="AI20" s="124"/>
      <c r="AJ20" s="125"/>
      <c r="AK20" s="126"/>
      <c r="AL20" s="124"/>
      <c r="AM20" s="125"/>
      <c r="AN20" s="126"/>
      <c r="AO20" s="124"/>
      <c r="AP20" s="125"/>
      <c r="AQ20" s="126"/>
      <c r="AR20" s="124"/>
      <c r="AS20" s="125"/>
      <c r="AT20" s="126"/>
      <c r="AU20" s="124"/>
      <c r="AV20" s="125"/>
      <c r="AW20" s="126"/>
      <c r="AX20" s="124"/>
      <c r="AY20" s="125"/>
      <c r="AZ20" s="126"/>
      <c r="BA20" s="124"/>
      <c r="BB20" s="125"/>
      <c r="BC20" s="126"/>
      <c r="BD20" s="124"/>
      <c r="BE20" s="125"/>
      <c r="BF20" s="126"/>
      <c r="BG20" s="124"/>
      <c r="BH20" s="125"/>
      <c r="BI20" s="126"/>
      <c r="BJ20" s="124"/>
      <c r="BK20" s="125"/>
      <c r="BL20" s="126"/>
      <c r="BM20" s="124"/>
      <c r="BN20" s="125"/>
      <c r="BO20" s="126"/>
      <c r="BP20" s="124"/>
      <c r="BQ20" s="125"/>
      <c r="BR20" s="126"/>
      <c r="BS20" s="124"/>
      <c r="BT20" s="125"/>
      <c r="BU20" s="126"/>
      <c r="BV20" s="124"/>
      <c r="BW20" s="125"/>
      <c r="BX20" s="126"/>
      <c r="BY20" s="174">
        <f t="shared" si="4"/>
        <v>0</v>
      </c>
      <c r="BZ20" s="174" t="e">
        <f>SUM(#REF!,F20,O20,X20,AG20,AP20,AY20,BH20,BQ20)</f>
        <v>#REF!</v>
      </c>
      <c r="CA20" s="174" t="e">
        <f>SUM(#REF!,G20,P20,Y20,AH20,AQ20,AZ20,BI20,BR20)</f>
        <v>#REF!</v>
      </c>
      <c r="CB20" s="174">
        <f t="shared" si="0"/>
        <v>0</v>
      </c>
      <c r="CC20" s="174" t="e">
        <f>SUM(#REF!,I20,R20,AA20,AJ20,AS20,BB20,BK20,BT20)</f>
        <v>#REF!</v>
      </c>
      <c r="CD20" s="174" t="e">
        <f>SUM(#REF!,J20,S20,AB20,AK20,AT20,BC20,BL20,BU20)</f>
        <v>#REF!</v>
      </c>
      <c r="CE20" s="174">
        <f t="shared" si="1"/>
        <v>0</v>
      </c>
      <c r="CF20" s="174">
        <f t="shared" si="2"/>
        <v>0</v>
      </c>
      <c r="CG20" s="174">
        <f t="shared" si="2"/>
        <v>0</v>
      </c>
    </row>
    <row r="21" spans="3:85" x14ac:dyDescent="0.3">
      <c r="C21" s="42" t="str">
        <f t="shared" si="3"/>
        <v>Application Administrator</v>
      </c>
      <c r="D21" s="11" t="s">
        <v>115</v>
      </c>
      <c r="E21" s="124"/>
      <c r="F21" s="125"/>
      <c r="G21" s="126"/>
      <c r="H21" s="124"/>
      <c r="I21" s="125"/>
      <c r="J21" s="126"/>
      <c r="K21" s="124"/>
      <c r="L21" s="125"/>
      <c r="M21" s="126"/>
      <c r="N21" s="124"/>
      <c r="O21" s="125"/>
      <c r="P21" s="126"/>
      <c r="Q21" s="124"/>
      <c r="R21" s="125"/>
      <c r="S21" s="126"/>
      <c r="T21" s="124"/>
      <c r="U21" s="125"/>
      <c r="V21" s="126"/>
      <c r="W21" s="124"/>
      <c r="X21" s="125"/>
      <c r="Y21" s="126"/>
      <c r="Z21" s="124"/>
      <c r="AA21" s="125"/>
      <c r="AB21" s="126"/>
      <c r="AC21" s="124"/>
      <c r="AD21" s="125"/>
      <c r="AE21" s="126"/>
      <c r="AF21" s="124"/>
      <c r="AG21" s="125"/>
      <c r="AH21" s="126"/>
      <c r="AI21" s="124"/>
      <c r="AJ21" s="125"/>
      <c r="AK21" s="126"/>
      <c r="AL21" s="124"/>
      <c r="AM21" s="125"/>
      <c r="AN21" s="126"/>
      <c r="AO21" s="124"/>
      <c r="AP21" s="125"/>
      <c r="AQ21" s="126"/>
      <c r="AR21" s="124"/>
      <c r="AS21" s="125"/>
      <c r="AT21" s="126"/>
      <c r="AU21" s="124"/>
      <c r="AV21" s="125"/>
      <c r="AW21" s="126"/>
      <c r="AX21" s="124"/>
      <c r="AY21" s="125"/>
      <c r="AZ21" s="126"/>
      <c r="BA21" s="124"/>
      <c r="BB21" s="125"/>
      <c r="BC21" s="126"/>
      <c r="BD21" s="124"/>
      <c r="BE21" s="125"/>
      <c r="BF21" s="126"/>
      <c r="BG21" s="124"/>
      <c r="BH21" s="125"/>
      <c r="BI21" s="126"/>
      <c r="BJ21" s="124"/>
      <c r="BK21" s="125"/>
      <c r="BL21" s="126"/>
      <c r="BM21" s="124"/>
      <c r="BN21" s="125"/>
      <c r="BO21" s="126"/>
      <c r="BP21" s="124"/>
      <c r="BQ21" s="125"/>
      <c r="BR21" s="126"/>
      <c r="BS21" s="124"/>
      <c r="BT21" s="125"/>
      <c r="BU21" s="126"/>
      <c r="BV21" s="124"/>
      <c r="BW21" s="125"/>
      <c r="BX21" s="126"/>
      <c r="BY21" s="174">
        <f t="shared" si="4"/>
        <v>0</v>
      </c>
      <c r="BZ21" s="174" t="e">
        <f>SUM(#REF!,F21,O21,X21,AG21,AP21,AY21,BH21,BQ21)</f>
        <v>#REF!</v>
      </c>
      <c r="CA21" s="174" t="e">
        <f>SUM(#REF!,G21,P21,Y21,AH21,AQ21,AZ21,BI21,BR21)</f>
        <v>#REF!</v>
      </c>
      <c r="CB21" s="174">
        <f t="shared" si="0"/>
        <v>0</v>
      </c>
      <c r="CC21" s="174" t="e">
        <f>SUM(#REF!,I21,R21,AA21,AJ21,AS21,BB21,BK21,BT21)</f>
        <v>#REF!</v>
      </c>
      <c r="CD21" s="174" t="e">
        <f>SUM(#REF!,J21,S21,AB21,AK21,AT21,BC21,BL21,BU21)</f>
        <v>#REF!</v>
      </c>
      <c r="CE21" s="174">
        <f t="shared" si="1"/>
        <v>0</v>
      </c>
      <c r="CF21" s="174">
        <f t="shared" si="2"/>
        <v>0</v>
      </c>
      <c r="CG21" s="174">
        <f t="shared" si="2"/>
        <v>0</v>
      </c>
    </row>
    <row r="22" spans="3:85" x14ac:dyDescent="0.3">
      <c r="C22" s="42" t="str">
        <f t="shared" si="3"/>
        <v>Application Administrator</v>
      </c>
      <c r="D22" s="11" t="s">
        <v>117</v>
      </c>
      <c r="E22" s="124"/>
      <c r="F22" s="125"/>
      <c r="G22" s="126"/>
      <c r="H22" s="124"/>
      <c r="I22" s="125"/>
      <c r="J22" s="126"/>
      <c r="K22" s="124"/>
      <c r="L22" s="125"/>
      <c r="M22" s="126"/>
      <c r="N22" s="124"/>
      <c r="O22" s="125"/>
      <c r="P22" s="126"/>
      <c r="Q22" s="124"/>
      <c r="R22" s="125"/>
      <c r="S22" s="126"/>
      <c r="T22" s="124"/>
      <c r="U22" s="125"/>
      <c r="V22" s="126"/>
      <c r="W22" s="124"/>
      <c r="X22" s="125"/>
      <c r="Y22" s="126"/>
      <c r="Z22" s="124"/>
      <c r="AA22" s="125"/>
      <c r="AB22" s="126"/>
      <c r="AC22" s="124"/>
      <c r="AD22" s="125"/>
      <c r="AE22" s="126"/>
      <c r="AF22" s="124"/>
      <c r="AG22" s="125"/>
      <c r="AH22" s="126"/>
      <c r="AI22" s="124"/>
      <c r="AJ22" s="125"/>
      <c r="AK22" s="126"/>
      <c r="AL22" s="124"/>
      <c r="AM22" s="125"/>
      <c r="AN22" s="126"/>
      <c r="AO22" s="124"/>
      <c r="AP22" s="125"/>
      <c r="AQ22" s="126"/>
      <c r="AR22" s="124"/>
      <c r="AS22" s="125"/>
      <c r="AT22" s="126"/>
      <c r="AU22" s="124"/>
      <c r="AV22" s="125"/>
      <c r="AW22" s="126"/>
      <c r="AX22" s="124"/>
      <c r="AY22" s="125"/>
      <c r="AZ22" s="126"/>
      <c r="BA22" s="124"/>
      <c r="BB22" s="125"/>
      <c r="BC22" s="126"/>
      <c r="BD22" s="124"/>
      <c r="BE22" s="125"/>
      <c r="BF22" s="126"/>
      <c r="BG22" s="124"/>
      <c r="BH22" s="125"/>
      <c r="BI22" s="126"/>
      <c r="BJ22" s="124"/>
      <c r="BK22" s="125"/>
      <c r="BL22" s="126"/>
      <c r="BM22" s="124"/>
      <c r="BN22" s="125"/>
      <c r="BO22" s="126"/>
      <c r="BP22" s="124"/>
      <c r="BQ22" s="125"/>
      <c r="BR22" s="126"/>
      <c r="BS22" s="124"/>
      <c r="BT22" s="125"/>
      <c r="BU22" s="126"/>
      <c r="BV22" s="124"/>
      <c r="BW22" s="125"/>
      <c r="BX22" s="126"/>
      <c r="BY22" s="174">
        <f t="shared" si="4"/>
        <v>0</v>
      </c>
      <c r="BZ22" s="174" t="e">
        <f>SUM(#REF!,F22,O22,X22,AG22,AP22,AY22,BH22,BQ22)</f>
        <v>#REF!</v>
      </c>
      <c r="CA22" s="174" t="e">
        <f>SUM(#REF!,G22,P22,Y22,AH22,AQ22,AZ22,BI22,BR22)</f>
        <v>#REF!</v>
      </c>
      <c r="CB22" s="174">
        <f t="shared" si="0"/>
        <v>0</v>
      </c>
      <c r="CC22" s="174" t="e">
        <f>SUM(#REF!,I22,R22,AA22,AJ22,AS22,BB22,BK22,BT22)</f>
        <v>#REF!</v>
      </c>
      <c r="CD22" s="174" t="e">
        <f>SUM(#REF!,J22,S22,AB22,AK22,AT22,BC22,BL22,BU22)</f>
        <v>#REF!</v>
      </c>
      <c r="CE22" s="174">
        <f t="shared" si="1"/>
        <v>0</v>
      </c>
      <c r="CF22" s="174">
        <f t="shared" si="2"/>
        <v>0</v>
      </c>
      <c r="CG22" s="174">
        <f t="shared" si="2"/>
        <v>0</v>
      </c>
    </row>
    <row r="23" spans="3:85" x14ac:dyDescent="0.3">
      <c r="C23" s="42" t="str">
        <f t="shared" si="3"/>
        <v>Application Administrator</v>
      </c>
      <c r="D23" s="11" t="s">
        <v>177</v>
      </c>
      <c r="E23" s="124"/>
      <c r="F23" s="125"/>
      <c r="G23" s="126"/>
      <c r="H23" s="124"/>
      <c r="I23" s="125"/>
      <c r="J23" s="126"/>
      <c r="K23" s="124"/>
      <c r="L23" s="125"/>
      <c r="M23" s="126"/>
      <c r="N23" s="124"/>
      <c r="O23" s="125"/>
      <c r="P23" s="126"/>
      <c r="Q23" s="124"/>
      <c r="R23" s="125"/>
      <c r="S23" s="126"/>
      <c r="T23" s="124"/>
      <c r="U23" s="125"/>
      <c r="V23" s="126"/>
      <c r="W23" s="124"/>
      <c r="X23" s="125"/>
      <c r="Y23" s="126"/>
      <c r="Z23" s="124"/>
      <c r="AA23" s="125"/>
      <c r="AB23" s="126"/>
      <c r="AC23" s="124"/>
      <c r="AD23" s="125"/>
      <c r="AE23" s="126"/>
      <c r="AF23" s="124"/>
      <c r="AG23" s="125"/>
      <c r="AH23" s="126"/>
      <c r="AI23" s="124"/>
      <c r="AJ23" s="125"/>
      <c r="AK23" s="126"/>
      <c r="AL23" s="124"/>
      <c r="AM23" s="125"/>
      <c r="AN23" s="126"/>
      <c r="AO23" s="124"/>
      <c r="AP23" s="125"/>
      <c r="AQ23" s="126"/>
      <c r="AR23" s="124"/>
      <c r="AS23" s="125"/>
      <c r="AT23" s="126"/>
      <c r="AU23" s="124"/>
      <c r="AV23" s="125"/>
      <c r="AW23" s="126"/>
      <c r="AX23" s="124"/>
      <c r="AY23" s="125"/>
      <c r="AZ23" s="126"/>
      <c r="BA23" s="124"/>
      <c r="BB23" s="125"/>
      <c r="BC23" s="126"/>
      <c r="BD23" s="124"/>
      <c r="BE23" s="125"/>
      <c r="BF23" s="126"/>
      <c r="BG23" s="124"/>
      <c r="BH23" s="125"/>
      <c r="BI23" s="126"/>
      <c r="BJ23" s="124"/>
      <c r="BK23" s="125"/>
      <c r="BL23" s="126"/>
      <c r="BM23" s="124"/>
      <c r="BN23" s="125"/>
      <c r="BO23" s="126"/>
      <c r="BP23" s="124"/>
      <c r="BQ23" s="125"/>
      <c r="BR23" s="126"/>
      <c r="BS23" s="124"/>
      <c r="BT23" s="125"/>
      <c r="BU23" s="126"/>
      <c r="BV23" s="124"/>
      <c r="BW23" s="125"/>
      <c r="BX23" s="126"/>
      <c r="BY23" s="174">
        <f t="shared" si="4"/>
        <v>0</v>
      </c>
      <c r="BZ23" s="174" t="e">
        <f>SUM(#REF!,F23,O23,X23,AG23,AP23,AY23,BH23,BQ23)</f>
        <v>#REF!</v>
      </c>
      <c r="CA23" s="174" t="e">
        <f>SUM(#REF!,G23,P23,Y23,AH23,AQ23,AZ23,BI23,BR23)</f>
        <v>#REF!</v>
      </c>
      <c r="CB23" s="174">
        <f t="shared" si="0"/>
        <v>0</v>
      </c>
      <c r="CC23" s="174" t="e">
        <f>SUM(#REF!,I23,R23,AA23,AJ23,AS23,BB23,BK23,BT23)</f>
        <v>#REF!</v>
      </c>
      <c r="CD23" s="174" t="e">
        <f>SUM(#REF!,J23,S23,AB23,AK23,AT23,BC23,BL23,BU23)</f>
        <v>#REF!</v>
      </c>
      <c r="CE23" s="174">
        <f t="shared" si="1"/>
        <v>0</v>
      </c>
      <c r="CF23" s="174">
        <f t="shared" si="2"/>
        <v>0</v>
      </c>
      <c r="CG23" s="174">
        <f t="shared" si="2"/>
        <v>0</v>
      </c>
    </row>
    <row r="24" spans="3:85" ht="16.2" thickBot="1" x14ac:dyDescent="0.35">
      <c r="C24" s="107" t="str">
        <f t="shared" si="3"/>
        <v>Application Administrator</v>
      </c>
      <c r="D24" s="17" t="s">
        <v>116</v>
      </c>
      <c r="E24" s="150"/>
      <c r="F24" s="151"/>
      <c r="G24" s="152"/>
      <c r="H24" s="150"/>
      <c r="I24" s="151"/>
      <c r="J24" s="152"/>
      <c r="K24" s="150"/>
      <c r="L24" s="151"/>
      <c r="M24" s="152"/>
      <c r="N24" s="150"/>
      <c r="O24" s="151"/>
      <c r="P24" s="152"/>
      <c r="Q24" s="150"/>
      <c r="R24" s="151"/>
      <c r="S24" s="152"/>
      <c r="T24" s="150"/>
      <c r="U24" s="151"/>
      <c r="V24" s="152"/>
      <c r="W24" s="150"/>
      <c r="X24" s="151"/>
      <c r="Y24" s="152"/>
      <c r="Z24" s="150"/>
      <c r="AA24" s="151"/>
      <c r="AB24" s="152"/>
      <c r="AC24" s="150"/>
      <c r="AD24" s="151"/>
      <c r="AE24" s="152"/>
      <c r="AF24" s="150"/>
      <c r="AG24" s="151"/>
      <c r="AH24" s="152"/>
      <c r="AI24" s="150"/>
      <c r="AJ24" s="151"/>
      <c r="AK24" s="152"/>
      <c r="AL24" s="150"/>
      <c r="AM24" s="151"/>
      <c r="AN24" s="152"/>
      <c r="AO24" s="150"/>
      <c r="AP24" s="151"/>
      <c r="AQ24" s="152"/>
      <c r="AR24" s="150"/>
      <c r="AS24" s="151"/>
      <c r="AT24" s="152"/>
      <c r="AU24" s="150"/>
      <c r="AV24" s="151"/>
      <c r="AW24" s="152"/>
      <c r="AX24" s="150"/>
      <c r="AY24" s="151"/>
      <c r="AZ24" s="152"/>
      <c r="BA24" s="150"/>
      <c r="BB24" s="151"/>
      <c r="BC24" s="152"/>
      <c r="BD24" s="150"/>
      <c r="BE24" s="151"/>
      <c r="BF24" s="152"/>
      <c r="BG24" s="150"/>
      <c r="BH24" s="151"/>
      <c r="BI24" s="152"/>
      <c r="BJ24" s="150"/>
      <c r="BK24" s="151"/>
      <c r="BL24" s="152"/>
      <c r="BM24" s="150"/>
      <c r="BN24" s="151"/>
      <c r="BO24" s="152"/>
      <c r="BP24" s="150"/>
      <c r="BQ24" s="151"/>
      <c r="BR24" s="152"/>
      <c r="BS24" s="150"/>
      <c r="BT24" s="151"/>
      <c r="BU24" s="152"/>
      <c r="BV24" s="150"/>
      <c r="BW24" s="151"/>
      <c r="BX24" s="152"/>
      <c r="BY24" s="175">
        <f t="shared" si="4"/>
        <v>0</v>
      </c>
      <c r="BZ24" s="175" t="e">
        <f>SUM(#REF!,F24,O24,X24,AG24,AP24,AY24,BH24,BQ24)</f>
        <v>#REF!</v>
      </c>
      <c r="CA24" s="175" t="e">
        <f>SUM(#REF!,G24,P24,Y24,AH24,AQ24,AZ24,BI24,BR24)</f>
        <v>#REF!</v>
      </c>
      <c r="CB24" s="175">
        <f t="shared" si="0"/>
        <v>0</v>
      </c>
      <c r="CC24" s="175" t="e">
        <f>SUM(#REF!,I24,R24,AA24,AJ24,AS24,BB24,BK24,BT24)</f>
        <v>#REF!</v>
      </c>
      <c r="CD24" s="175" t="e">
        <f>SUM(#REF!,J24,S24,AB24,AK24,AT24,BC24,BL24,BU24)</f>
        <v>#REF!</v>
      </c>
      <c r="CE24" s="175">
        <f t="shared" si="1"/>
        <v>0</v>
      </c>
      <c r="CF24" s="175">
        <f t="shared" si="2"/>
        <v>0</v>
      </c>
      <c r="CG24" s="175">
        <f t="shared" si="2"/>
        <v>0</v>
      </c>
    </row>
    <row r="25" spans="3:85" x14ac:dyDescent="0.3">
      <c r="C25" s="14" t="str">
        <f>'Long Term Rates'!C13</f>
        <v>Application Architect</v>
      </c>
      <c r="D25" s="15" t="s">
        <v>174</v>
      </c>
      <c r="E25" s="124"/>
      <c r="F25" s="125"/>
      <c r="G25" s="126"/>
      <c r="H25" s="124"/>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26"/>
      <c r="AI25" s="124"/>
      <c r="AJ25" s="125"/>
      <c r="AK25" s="126"/>
      <c r="AL25" s="124"/>
      <c r="AM25" s="125"/>
      <c r="AN25" s="126"/>
      <c r="AO25" s="124"/>
      <c r="AP25" s="125"/>
      <c r="AQ25" s="126"/>
      <c r="AR25" s="124"/>
      <c r="AS25" s="125"/>
      <c r="AT25" s="126"/>
      <c r="AU25" s="124"/>
      <c r="AV25" s="125"/>
      <c r="AW25" s="126"/>
      <c r="AX25" s="124"/>
      <c r="AY25" s="125"/>
      <c r="AZ25" s="126"/>
      <c r="BA25" s="124"/>
      <c r="BB25" s="125"/>
      <c r="BC25" s="126"/>
      <c r="BD25" s="124"/>
      <c r="BE25" s="125"/>
      <c r="BF25" s="126"/>
      <c r="BG25" s="124"/>
      <c r="BH25" s="125"/>
      <c r="BI25" s="126"/>
      <c r="BJ25" s="124"/>
      <c r="BK25" s="125"/>
      <c r="BL25" s="126"/>
      <c r="BM25" s="124"/>
      <c r="BN25" s="125"/>
      <c r="BO25" s="126"/>
      <c r="BP25" s="124"/>
      <c r="BQ25" s="125"/>
      <c r="BR25" s="126"/>
      <c r="BS25" s="124"/>
      <c r="BT25" s="125"/>
      <c r="BU25" s="126"/>
      <c r="BV25" s="124"/>
      <c r="BW25" s="125"/>
      <c r="BX25" s="126"/>
      <c r="BY25" s="176">
        <f t="shared" si="4"/>
        <v>0</v>
      </c>
      <c r="BZ25" s="176" t="e">
        <f>SUM(#REF!,F25,O25,X25,AG25,AP25,AY25,BH25,BQ25)</f>
        <v>#REF!</v>
      </c>
      <c r="CA25" s="176" t="e">
        <f>SUM(#REF!,G25,P25,Y25,AH25,AQ25,AZ25,BI25,BR25)</f>
        <v>#REF!</v>
      </c>
      <c r="CB25" s="176">
        <f t="shared" si="0"/>
        <v>0</v>
      </c>
      <c r="CC25" s="176" t="e">
        <f>SUM(#REF!,I25,R25,AA25,AJ25,AS25,BB25,BK25,BT25)</f>
        <v>#REF!</v>
      </c>
      <c r="CD25" s="176" t="e">
        <f>SUM(#REF!,J25,S25,AB25,AK25,AT25,BC25,BL25,BU25)</f>
        <v>#REF!</v>
      </c>
      <c r="CE25" s="176">
        <f t="shared" si="1"/>
        <v>0</v>
      </c>
      <c r="CF25" s="176">
        <f t="shared" si="2"/>
        <v>0</v>
      </c>
      <c r="CG25" s="176">
        <f t="shared" si="2"/>
        <v>0</v>
      </c>
    </row>
    <row r="26" spans="3:85" x14ac:dyDescent="0.3">
      <c r="C26" s="42" t="str">
        <f t="shared" si="3"/>
        <v>Application Architect</v>
      </c>
      <c r="D26" s="11" t="s">
        <v>175</v>
      </c>
      <c r="E26" s="124"/>
      <c r="F26" s="125"/>
      <c r="G26" s="126"/>
      <c r="H26" s="124"/>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26"/>
      <c r="AI26" s="124"/>
      <c r="AJ26" s="125"/>
      <c r="AK26" s="126"/>
      <c r="AL26" s="124"/>
      <c r="AM26" s="125"/>
      <c r="AN26" s="126"/>
      <c r="AO26" s="124"/>
      <c r="AP26" s="125"/>
      <c r="AQ26" s="126"/>
      <c r="AR26" s="124"/>
      <c r="AS26" s="125"/>
      <c r="AT26" s="126"/>
      <c r="AU26" s="124"/>
      <c r="AV26" s="125"/>
      <c r="AW26" s="126"/>
      <c r="AX26" s="124"/>
      <c r="AY26" s="125"/>
      <c r="AZ26" s="126"/>
      <c r="BA26" s="124"/>
      <c r="BB26" s="125"/>
      <c r="BC26" s="126"/>
      <c r="BD26" s="124"/>
      <c r="BE26" s="125"/>
      <c r="BF26" s="126"/>
      <c r="BG26" s="124"/>
      <c r="BH26" s="125"/>
      <c r="BI26" s="126"/>
      <c r="BJ26" s="124"/>
      <c r="BK26" s="125"/>
      <c r="BL26" s="126"/>
      <c r="BM26" s="124"/>
      <c r="BN26" s="125"/>
      <c r="BO26" s="126"/>
      <c r="BP26" s="124"/>
      <c r="BQ26" s="125"/>
      <c r="BR26" s="126"/>
      <c r="BS26" s="124"/>
      <c r="BT26" s="125"/>
      <c r="BU26" s="126"/>
      <c r="BV26" s="124"/>
      <c r="BW26" s="125"/>
      <c r="BX26" s="126"/>
      <c r="BY26" s="174">
        <f t="shared" si="4"/>
        <v>0</v>
      </c>
      <c r="BZ26" s="174" t="e">
        <f>SUM(#REF!,F26,O26,X26,AG26,AP26,AY26,BH26,BQ26)</f>
        <v>#REF!</v>
      </c>
      <c r="CA26" s="174" t="e">
        <f>SUM(#REF!,G26,P26,Y26,AH26,AQ26,AZ26,BI26,BR26)</f>
        <v>#REF!</v>
      </c>
      <c r="CB26" s="174">
        <f t="shared" si="0"/>
        <v>0</v>
      </c>
      <c r="CC26" s="174" t="e">
        <f>SUM(#REF!,I26,R26,AA26,AJ26,AS26,BB26,BK26,BT26)</f>
        <v>#REF!</v>
      </c>
      <c r="CD26" s="174" t="e">
        <f>SUM(#REF!,J26,S26,AB26,AK26,AT26,BC26,BL26,BU26)</f>
        <v>#REF!</v>
      </c>
      <c r="CE26" s="174">
        <f t="shared" si="1"/>
        <v>0</v>
      </c>
      <c r="CF26" s="174">
        <f t="shared" si="2"/>
        <v>0</v>
      </c>
      <c r="CG26" s="174">
        <f t="shared" si="2"/>
        <v>0</v>
      </c>
    </row>
    <row r="27" spans="3:85" x14ac:dyDescent="0.3">
      <c r="C27" s="42" t="str">
        <f t="shared" si="3"/>
        <v>Application Architect</v>
      </c>
      <c r="D27" s="11" t="s">
        <v>176</v>
      </c>
      <c r="E27" s="124"/>
      <c r="F27" s="125"/>
      <c r="G27" s="126"/>
      <c r="H27" s="124"/>
      <c r="I27" s="125"/>
      <c r="J27" s="126"/>
      <c r="K27" s="124"/>
      <c r="L27" s="125"/>
      <c r="M27" s="126"/>
      <c r="N27" s="124"/>
      <c r="O27" s="125"/>
      <c r="P27" s="126"/>
      <c r="Q27" s="124"/>
      <c r="R27" s="125"/>
      <c r="S27" s="126"/>
      <c r="T27" s="124"/>
      <c r="U27" s="125"/>
      <c r="V27" s="126"/>
      <c r="W27" s="124"/>
      <c r="X27" s="125"/>
      <c r="Y27" s="126"/>
      <c r="Z27" s="124"/>
      <c r="AA27" s="125"/>
      <c r="AB27" s="126"/>
      <c r="AC27" s="124"/>
      <c r="AD27" s="125"/>
      <c r="AE27" s="126"/>
      <c r="AF27" s="124"/>
      <c r="AG27" s="125"/>
      <c r="AH27" s="126"/>
      <c r="AI27" s="124"/>
      <c r="AJ27" s="125"/>
      <c r="AK27" s="126"/>
      <c r="AL27" s="124"/>
      <c r="AM27" s="125"/>
      <c r="AN27" s="126"/>
      <c r="AO27" s="124"/>
      <c r="AP27" s="125"/>
      <c r="AQ27" s="126"/>
      <c r="AR27" s="124"/>
      <c r="AS27" s="125"/>
      <c r="AT27" s="126"/>
      <c r="AU27" s="124"/>
      <c r="AV27" s="125"/>
      <c r="AW27" s="126"/>
      <c r="AX27" s="124"/>
      <c r="AY27" s="125"/>
      <c r="AZ27" s="126"/>
      <c r="BA27" s="124"/>
      <c r="BB27" s="125"/>
      <c r="BC27" s="126"/>
      <c r="BD27" s="124"/>
      <c r="BE27" s="125"/>
      <c r="BF27" s="126"/>
      <c r="BG27" s="124"/>
      <c r="BH27" s="125"/>
      <c r="BI27" s="126"/>
      <c r="BJ27" s="124"/>
      <c r="BK27" s="125"/>
      <c r="BL27" s="126"/>
      <c r="BM27" s="124"/>
      <c r="BN27" s="125"/>
      <c r="BO27" s="126"/>
      <c r="BP27" s="124"/>
      <c r="BQ27" s="125"/>
      <c r="BR27" s="126"/>
      <c r="BS27" s="124"/>
      <c r="BT27" s="125"/>
      <c r="BU27" s="126"/>
      <c r="BV27" s="124"/>
      <c r="BW27" s="125"/>
      <c r="BX27" s="126"/>
      <c r="BY27" s="174">
        <f t="shared" si="4"/>
        <v>0</v>
      </c>
      <c r="BZ27" s="174" t="e">
        <f>SUM(#REF!,F27,O27,X27,AG27,AP27,AY27,BH27,BQ27)</f>
        <v>#REF!</v>
      </c>
      <c r="CA27" s="174" t="e">
        <f>SUM(#REF!,G27,P27,Y27,AH27,AQ27,AZ27,BI27,BR27)</f>
        <v>#REF!</v>
      </c>
      <c r="CB27" s="174">
        <f t="shared" si="0"/>
        <v>0</v>
      </c>
      <c r="CC27" s="174" t="e">
        <f>SUM(#REF!,I27,R27,AA27,AJ27,AS27,BB27,BK27,BT27)</f>
        <v>#REF!</v>
      </c>
      <c r="CD27" s="174" t="e">
        <f>SUM(#REF!,J27,S27,AB27,AK27,AT27,BC27,BL27,BU27)</f>
        <v>#REF!</v>
      </c>
      <c r="CE27" s="174">
        <f t="shared" si="1"/>
        <v>0</v>
      </c>
      <c r="CF27" s="174">
        <f t="shared" si="2"/>
        <v>0</v>
      </c>
      <c r="CG27" s="174">
        <f t="shared" si="2"/>
        <v>0</v>
      </c>
    </row>
    <row r="28" spans="3:85" x14ac:dyDescent="0.3">
      <c r="C28" s="42" t="str">
        <f t="shared" si="3"/>
        <v>Application Architect</v>
      </c>
      <c r="D28" s="11" t="s">
        <v>115</v>
      </c>
      <c r="E28" s="124"/>
      <c r="F28" s="125"/>
      <c r="G28" s="126"/>
      <c r="H28" s="124"/>
      <c r="I28" s="125"/>
      <c r="J28" s="126"/>
      <c r="K28" s="124"/>
      <c r="L28" s="125"/>
      <c r="M28" s="126"/>
      <c r="N28" s="124"/>
      <c r="O28" s="125"/>
      <c r="P28" s="126"/>
      <c r="Q28" s="124"/>
      <c r="R28" s="125"/>
      <c r="S28" s="126"/>
      <c r="T28" s="124"/>
      <c r="U28" s="125"/>
      <c r="V28" s="126"/>
      <c r="W28" s="124"/>
      <c r="X28" s="125"/>
      <c r="Y28" s="126"/>
      <c r="Z28" s="124"/>
      <c r="AA28" s="125"/>
      <c r="AB28" s="126"/>
      <c r="AC28" s="124"/>
      <c r="AD28" s="125"/>
      <c r="AE28" s="126"/>
      <c r="AF28" s="124"/>
      <c r="AG28" s="125"/>
      <c r="AH28" s="126"/>
      <c r="AI28" s="124"/>
      <c r="AJ28" s="125"/>
      <c r="AK28" s="126"/>
      <c r="AL28" s="124"/>
      <c r="AM28" s="125"/>
      <c r="AN28" s="126"/>
      <c r="AO28" s="124"/>
      <c r="AP28" s="125"/>
      <c r="AQ28" s="126"/>
      <c r="AR28" s="124"/>
      <c r="AS28" s="125"/>
      <c r="AT28" s="126"/>
      <c r="AU28" s="124"/>
      <c r="AV28" s="125"/>
      <c r="AW28" s="126"/>
      <c r="AX28" s="124"/>
      <c r="AY28" s="125"/>
      <c r="AZ28" s="126"/>
      <c r="BA28" s="124"/>
      <c r="BB28" s="125"/>
      <c r="BC28" s="126"/>
      <c r="BD28" s="124"/>
      <c r="BE28" s="125"/>
      <c r="BF28" s="126"/>
      <c r="BG28" s="124"/>
      <c r="BH28" s="125"/>
      <c r="BI28" s="126"/>
      <c r="BJ28" s="124"/>
      <c r="BK28" s="125"/>
      <c r="BL28" s="126"/>
      <c r="BM28" s="124"/>
      <c r="BN28" s="125"/>
      <c r="BO28" s="126"/>
      <c r="BP28" s="124"/>
      <c r="BQ28" s="125"/>
      <c r="BR28" s="126"/>
      <c r="BS28" s="124"/>
      <c r="BT28" s="125"/>
      <c r="BU28" s="126"/>
      <c r="BV28" s="124"/>
      <c r="BW28" s="125"/>
      <c r="BX28" s="126"/>
      <c r="BY28" s="174">
        <f t="shared" si="4"/>
        <v>0</v>
      </c>
      <c r="BZ28" s="174" t="e">
        <f>SUM(#REF!,F28,O28,X28,AG28,AP28,AY28,BH28,BQ28)</f>
        <v>#REF!</v>
      </c>
      <c r="CA28" s="174" t="e">
        <f>SUM(#REF!,G28,P28,Y28,AH28,AQ28,AZ28,BI28,BR28)</f>
        <v>#REF!</v>
      </c>
      <c r="CB28" s="174">
        <f t="shared" si="0"/>
        <v>0</v>
      </c>
      <c r="CC28" s="174" t="e">
        <f>SUM(#REF!,I28,R28,AA28,AJ28,AS28,BB28,BK28,BT28)</f>
        <v>#REF!</v>
      </c>
      <c r="CD28" s="174" t="e">
        <f>SUM(#REF!,J28,S28,AB28,AK28,AT28,BC28,BL28,BU28)</f>
        <v>#REF!</v>
      </c>
      <c r="CE28" s="174">
        <f t="shared" si="1"/>
        <v>0</v>
      </c>
      <c r="CF28" s="174">
        <f t="shared" ref="CF28:CG80" si="5">SUM(C28,L28,U28,AD28,AM28,AV28,BE28,BN28,BW28)</f>
        <v>0</v>
      </c>
      <c r="CG28" s="174">
        <f t="shared" si="5"/>
        <v>0</v>
      </c>
    </row>
    <row r="29" spans="3:85" x14ac:dyDescent="0.3">
      <c r="C29" s="42" t="str">
        <f t="shared" si="3"/>
        <v>Application Architect</v>
      </c>
      <c r="D29" s="11" t="s">
        <v>117</v>
      </c>
      <c r="E29" s="124"/>
      <c r="F29" s="125"/>
      <c r="G29" s="126"/>
      <c r="H29" s="124"/>
      <c r="I29" s="125"/>
      <c r="J29" s="126"/>
      <c r="K29" s="124"/>
      <c r="L29" s="125"/>
      <c r="M29" s="126"/>
      <c r="N29" s="124"/>
      <c r="O29" s="125"/>
      <c r="P29" s="126"/>
      <c r="Q29" s="124"/>
      <c r="R29" s="125"/>
      <c r="S29" s="126"/>
      <c r="T29" s="124"/>
      <c r="U29" s="125"/>
      <c r="V29" s="126"/>
      <c r="W29" s="124"/>
      <c r="X29" s="125"/>
      <c r="Y29" s="126"/>
      <c r="Z29" s="124"/>
      <c r="AA29" s="125"/>
      <c r="AB29" s="126"/>
      <c r="AC29" s="124"/>
      <c r="AD29" s="125"/>
      <c r="AE29" s="126"/>
      <c r="AF29" s="124"/>
      <c r="AG29" s="125"/>
      <c r="AH29" s="126"/>
      <c r="AI29" s="124"/>
      <c r="AJ29" s="125"/>
      <c r="AK29" s="126"/>
      <c r="AL29" s="124"/>
      <c r="AM29" s="125"/>
      <c r="AN29" s="126"/>
      <c r="AO29" s="124"/>
      <c r="AP29" s="125"/>
      <c r="AQ29" s="126"/>
      <c r="AR29" s="124"/>
      <c r="AS29" s="125"/>
      <c r="AT29" s="126"/>
      <c r="AU29" s="124"/>
      <c r="AV29" s="125"/>
      <c r="AW29" s="126"/>
      <c r="AX29" s="124"/>
      <c r="AY29" s="125"/>
      <c r="AZ29" s="126"/>
      <c r="BA29" s="124"/>
      <c r="BB29" s="125"/>
      <c r="BC29" s="126"/>
      <c r="BD29" s="124"/>
      <c r="BE29" s="125"/>
      <c r="BF29" s="126"/>
      <c r="BG29" s="124"/>
      <c r="BH29" s="125"/>
      <c r="BI29" s="126"/>
      <c r="BJ29" s="124"/>
      <c r="BK29" s="125"/>
      <c r="BL29" s="126"/>
      <c r="BM29" s="124"/>
      <c r="BN29" s="125"/>
      <c r="BO29" s="126"/>
      <c r="BP29" s="124"/>
      <c r="BQ29" s="125"/>
      <c r="BR29" s="126"/>
      <c r="BS29" s="124"/>
      <c r="BT29" s="125"/>
      <c r="BU29" s="126"/>
      <c r="BV29" s="124"/>
      <c r="BW29" s="125"/>
      <c r="BX29" s="126"/>
      <c r="BY29" s="174">
        <f t="shared" si="4"/>
        <v>0</v>
      </c>
      <c r="BZ29" s="174" t="e">
        <f>SUM(#REF!,F29,O29,X29,AG29,AP29,AY29,BH29,BQ29)</f>
        <v>#REF!</v>
      </c>
      <c r="CA29" s="174" t="e">
        <f>SUM(#REF!,G29,P29,Y29,AH29,AQ29,AZ29,BI29,BR29)</f>
        <v>#REF!</v>
      </c>
      <c r="CB29" s="174">
        <f t="shared" si="0"/>
        <v>0</v>
      </c>
      <c r="CC29" s="174" t="e">
        <f>SUM(#REF!,I29,R29,AA29,AJ29,AS29,BB29,BK29,BT29)</f>
        <v>#REF!</v>
      </c>
      <c r="CD29" s="174" t="e">
        <f>SUM(#REF!,J29,S29,AB29,AK29,AT29,BC29,BL29,BU29)</f>
        <v>#REF!</v>
      </c>
      <c r="CE29" s="174">
        <f t="shared" si="1"/>
        <v>0</v>
      </c>
      <c r="CF29" s="174">
        <f t="shared" si="5"/>
        <v>0</v>
      </c>
      <c r="CG29" s="174">
        <f t="shared" si="5"/>
        <v>0</v>
      </c>
    </row>
    <row r="30" spans="3:85" x14ac:dyDescent="0.3">
      <c r="C30" s="42" t="str">
        <f t="shared" si="3"/>
        <v>Application Architect</v>
      </c>
      <c r="D30" s="11" t="s">
        <v>177</v>
      </c>
      <c r="E30" s="124"/>
      <c r="F30" s="125"/>
      <c r="G30" s="126"/>
      <c r="H30" s="124"/>
      <c r="I30" s="125"/>
      <c r="J30" s="126"/>
      <c r="K30" s="124"/>
      <c r="L30" s="125"/>
      <c r="M30" s="126"/>
      <c r="N30" s="124"/>
      <c r="O30" s="125"/>
      <c r="P30" s="126"/>
      <c r="Q30" s="124"/>
      <c r="R30" s="125"/>
      <c r="S30" s="126"/>
      <c r="T30" s="124"/>
      <c r="U30" s="125"/>
      <c r="V30" s="126"/>
      <c r="W30" s="124"/>
      <c r="X30" s="125"/>
      <c r="Y30" s="126"/>
      <c r="Z30" s="124"/>
      <c r="AA30" s="125"/>
      <c r="AB30" s="126"/>
      <c r="AC30" s="124"/>
      <c r="AD30" s="125"/>
      <c r="AE30" s="126"/>
      <c r="AF30" s="124"/>
      <c r="AG30" s="125"/>
      <c r="AH30" s="126"/>
      <c r="AI30" s="124"/>
      <c r="AJ30" s="125"/>
      <c r="AK30" s="126"/>
      <c r="AL30" s="124"/>
      <c r="AM30" s="125"/>
      <c r="AN30" s="126"/>
      <c r="AO30" s="124"/>
      <c r="AP30" s="125"/>
      <c r="AQ30" s="126"/>
      <c r="AR30" s="124"/>
      <c r="AS30" s="125"/>
      <c r="AT30" s="126"/>
      <c r="AU30" s="124"/>
      <c r="AV30" s="125"/>
      <c r="AW30" s="126"/>
      <c r="AX30" s="124"/>
      <c r="AY30" s="125"/>
      <c r="AZ30" s="126"/>
      <c r="BA30" s="124"/>
      <c r="BB30" s="125"/>
      <c r="BC30" s="126"/>
      <c r="BD30" s="124"/>
      <c r="BE30" s="125"/>
      <c r="BF30" s="126"/>
      <c r="BG30" s="124"/>
      <c r="BH30" s="125"/>
      <c r="BI30" s="126"/>
      <c r="BJ30" s="124"/>
      <c r="BK30" s="125"/>
      <c r="BL30" s="126"/>
      <c r="BM30" s="124"/>
      <c r="BN30" s="125"/>
      <c r="BO30" s="126"/>
      <c r="BP30" s="124"/>
      <c r="BQ30" s="125"/>
      <c r="BR30" s="126"/>
      <c r="BS30" s="124"/>
      <c r="BT30" s="125"/>
      <c r="BU30" s="126"/>
      <c r="BV30" s="124"/>
      <c r="BW30" s="125"/>
      <c r="BX30" s="126"/>
      <c r="BY30" s="174">
        <f t="shared" si="4"/>
        <v>0</v>
      </c>
      <c r="BZ30" s="174" t="e">
        <f>SUM(#REF!,F30,O30,X30,AG30,AP30,AY30,BH30,BQ30)</f>
        <v>#REF!</v>
      </c>
      <c r="CA30" s="174" t="e">
        <f>SUM(#REF!,G30,P30,Y30,AH30,AQ30,AZ30,BI30,BR30)</f>
        <v>#REF!</v>
      </c>
      <c r="CB30" s="174">
        <f t="shared" si="0"/>
        <v>0</v>
      </c>
      <c r="CC30" s="174" t="e">
        <f>SUM(#REF!,I30,R30,AA30,AJ30,AS30,BB30,BK30,BT30)</f>
        <v>#REF!</v>
      </c>
      <c r="CD30" s="174" t="e">
        <f>SUM(#REF!,J30,S30,AB30,AK30,AT30,BC30,BL30,BU30)</f>
        <v>#REF!</v>
      </c>
      <c r="CE30" s="174">
        <f t="shared" si="1"/>
        <v>0</v>
      </c>
      <c r="CF30" s="174">
        <f t="shared" si="5"/>
        <v>0</v>
      </c>
      <c r="CG30" s="174">
        <f t="shared" si="5"/>
        <v>0</v>
      </c>
    </row>
    <row r="31" spans="3:85" ht="16.2" thickBot="1" x14ac:dyDescent="0.35">
      <c r="C31" s="107" t="str">
        <f t="shared" si="3"/>
        <v>Application Architect</v>
      </c>
      <c r="D31" s="17" t="s">
        <v>116</v>
      </c>
      <c r="E31" s="150"/>
      <c r="F31" s="151"/>
      <c r="G31" s="152"/>
      <c r="H31" s="150"/>
      <c r="I31" s="151"/>
      <c r="J31" s="152"/>
      <c r="K31" s="150"/>
      <c r="L31" s="151"/>
      <c r="M31" s="152"/>
      <c r="N31" s="150"/>
      <c r="O31" s="151"/>
      <c r="P31" s="152"/>
      <c r="Q31" s="150"/>
      <c r="R31" s="151"/>
      <c r="S31" s="152"/>
      <c r="T31" s="150"/>
      <c r="U31" s="151"/>
      <c r="V31" s="152"/>
      <c r="W31" s="150"/>
      <c r="X31" s="151"/>
      <c r="Y31" s="152"/>
      <c r="Z31" s="150"/>
      <c r="AA31" s="151"/>
      <c r="AB31" s="152"/>
      <c r="AC31" s="150"/>
      <c r="AD31" s="151"/>
      <c r="AE31" s="152"/>
      <c r="AF31" s="150"/>
      <c r="AG31" s="151"/>
      <c r="AH31" s="152"/>
      <c r="AI31" s="150"/>
      <c r="AJ31" s="151"/>
      <c r="AK31" s="152"/>
      <c r="AL31" s="150"/>
      <c r="AM31" s="151"/>
      <c r="AN31" s="152"/>
      <c r="AO31" s="150"/>
      <c r="AP31" s="151"/>
      <c r="AQ31" s="152"/>
      <c r="AR31" s="150"/>
      <c r="AS31" s="151"/>
      <c r="AT31" s="152"/>
      <c r="AU31" s="150"/>
      <c r="AV31" s="151"/>
      <c r="AW31" s="152"/>
      <c r="AX31" s="150"/>
      <c r="AY31" s="151"/>
      <c r="AZ31" s="152"/>
      <c r="BA31" s="150"/>
      <c r="BB31" s="151"/>
      <c r="BC31" s="152"/>
      <c r="BD31" s="150"/>
      <c r="BE31" s="151"/>
      <c r="BF31" s="152"/>
      <c r="BG31" s="150"/>
      <c r="BH31" s="151"/>
      <c r="BI31" s="152"/>
      <c r="BJ31" s="150"/>
      <c r="BK31" s="151"/>
      <c r="BL31" s="152"/>
      <c r="BM31" s="150"/>
      <c r="BN31" s="151"/>
      <c r="BO31" s="152"/>
      <c r="BP31" s="150"/>
      <c r="BQ31" s="151"/>
      <c r="BR31" s="152"/>
      <c r="BS31" s="150"/>
      <c r="BT31" s="151"/>
      <c r="BU31" s="152"/>
      <c r="BV31" s="150"/>
      <c r="BW31" s="151"/>
      <c r="BX31" s="152"/>
      <c r="BY31" s="175">
        <f t="shared" si="4"/>
        <v>0</v>
      </c>
      <c r="BZ31" s="175" t="e">
        <f>SUM(#REF!,F31,O31,X31,AG31,AP31,AY31,BH31,BQ31)</f>
        <v>#REF!</v>
      </c>
      <c r="CA31" s="175" t="e">
        <f>SUM(#REF!,G31,P31,Y31,AH31,AQ31,AZ31,BI31,BR31)</f>
        <v>#REF!</v>
      </c>
      <c r="CB31" s="175">
        <f t="shared" si="0"/>
        <v>0</v>
      </c>
      <c r="CC31" s="175" t="e">
        <f>SUM(#REF!,I31,R31,AA31,AJ31,AS31,BB31,BK31,BT31)</f>
        <v>#REF!</v>
      </c>
      <c r="CD31" s="175" t="e">
        <f>SUM(#REF!,J31,S31,AB31,AK31,AT31,BC31,BL31,BU31)</f>
        <v>#REF!</v>
      </c>
      <c r="CE31" s="175">
        <f t="shared" si="1"/>
        <v>0</v>
      </c>
      <c r="CF31" s="175">
        <f t="shared" si="5"/>
        <v>0</v>
      </c>
      <c r="CG31" s="175">
        <f t="shared" si="5"/>
        <v>0</v>
      </c>
    </row>
    <row r="32" spans="3:85" x14ac:dyDescent="0.3">
      <c r="C32" s="14" t="str">
        <f>'Long Term Rates'!C14</f>
        <v>Change Management Consultant</v>
      </c>
      <c r="D32" s="15" t="s">
        <v>174</v>
      </c>
      <c r="E32" s="124"/>
      <c r="F32" s="125"/>
      <c r="G32" s="126"/>
      <c r="H32" s="124"/>
      <c r="I32" s="125"/>
      <c r="J32" s="126"/>
      <c r="K32" s="124"/>
      <c r="L32" s="125"/>
      <c r="M32" s="126"/>
      <c r="N32" s="124"/>
      <c r="O32" s="125"/>
      <c r="P32" s="126"/>
      <c r="Q32" s="124"/>
      <c r="R32" s="125"/>
      <c r="S32" s="126"/>
      <c r="T32" s="124"/>
      <c r="U32" s="125"/>
      <c r="V32" s="126"/>
      <c r="W32" s="124"/>
      <c r="X32" s="125"/>
      <c r="Y32" s="126"/>
      <c r="Z32" s="124"/>
      <c r="AA32" s="125"/>
      <c r="AB32" s="126"/>
      <c r="AC32" s="124"/>
      <c r="AD32" s="125"/>
      <c r="AE32" s="126"/>
      <c r="AF32" s="124"/>
      <c r="AG32" s="125"/>
      <c r="AH32" s="126"/>
      <c r="AI32" s="124"/>
      <c r="AJ32" s="125"/>
      <c r="AK32" s="126"/>
      <c r="AL32" s="124"/>
      <c r="AM32" s="125"/>
      <c r="AN32" s="126"/>
      <c r="AO32" s="124"/>
      <c r="AP32" s="125"/>
      <c r="AQ32" s="126"/>
      <c r="AR32" s="124"/>
      <c r="AS32" s="125"/>
      <c r="AT32" s="126"/>
      <c r="AU32" s="124"/>
      <c r="AV32" s="125"/>
      <c r="AW32" s="126"/>
      <c r="AX32" s="124"/>
      <c r="AY32" s="125"/>
      <c r="AZ32" s="126"/>
      <c r="BA32" s="124"/>
      <c r="BB32" s="125"/>
      <c r="BC32" s="126"/>
      <c r="BD32" s="124"/>
      <c r="BE32" s="125"/>
      <c r="BF32" s="126"/>
      <c r="BG32" s="124"/>
      <c r="BH32" s="125"/>
      <c r="BI32" s="126"/>
      <c r="BJ32" s="124"/>
      <c r="BK32" s="125"/>
      <c r="BL32" s="126"/>
      <c r="BM32" s="124"/>
      <c r="BN32" s="125"/>
      <c r="BO32" s="126"/>
      <c r="BP32" s="124"/>
      <c r="BQ32" s="125"/>
      <c r="BR32" s="126"/>
      <c r="BS32" s="124"/>
      <c r="BT32" s="125"/>
      <c r="BU32" s="126"/>
      <c r="BV32" s="124"/>
      <c r="BW32" s="125"/>
      <c r="BX32" s="126"/>
      <c r="BY32" s="176">
        <f t="shared" si="4"/>
        <v>0</v>
      </c>
      <c r="BZ32" s="176" t="e">
        <f>SUM(#REF!,F32,O32,X32,AG32,AP32,AY32,BH32,BQ32)</f>
        <v>#REF!</v>
      </c>
      <c r="CA32" s="176" t="e">
        <f>SUM(#REF!,G32,P32,Y32,AH32,AQ32,AZ32,BI32,BR32)</f>
        <v>#REF!</v>
      </c>
      <c r="CB32" s="176">
        <f t="shared" si="0"/>
        <v>0</v>
      </c>
      <c r="CC32" s="176" t="e">
        <f>SUM(#REF!,I32,R32,AA32,AJ32,AS32,BB32,BK32,BT32)</f>
        <v>#REF!</v>
      </c>
      <c r="CD32" s="176" t="e">
        <f>SUM(#REF!,J32,S32,AB32,AK32,AT32,BC32,BL32,BU32)</f>
        <v>#REF!</v>
      </c>
      <c r="CE32" s="176">
        <f t="shared" si="1"/>
        <v>0</v>
      </c>
      <c r="CF32" s="176">
        <f t="shared" si="5"/>
        <v>0</v>
      </c>
      <c r="CG32" s="176">
        <f t="shared" si="5"/>
        <v>0</v>
      </c>
    </row>
    <row r="33" spans="3:85" x14ac:dyDescent="0.3">
      <c r="C33" s="42" t="str">
        <f t="shared" si="3"/>
        <v>Change Management Consultant</v>
      </c>
      <c r="D33" s="11" t="s">
        <v>175</v>
      </c>
      <c r="E33" s="124"/>
      <c r="F33" s="125"/>
      <c r="G33" s="126"/>
      <c r="H33" s="124"/>
      <c r="I33" s="125"/>
      <c r="J33" s="126"/>
      <c r="K33" s="124"/>
      <c r="L33" s="125"/>
      <c r="M33" s="126"/>
      <c r="N33" s="124"/>
      <c r="O33" s="125"/>
      <c r="P33" s="126"/>
      <c r="Q33" s="124"/>
      <c r="R33" s="125"/>
      <c r="S33" s="126"/>
      <c r="T33" s="124"/>
      <c r="U33" s="125"/>
      <c r="V33" s="126"/>
      <c r="W33" s="124"/>
      <c r="X33" s="125"/>
      <c r="Y33" s="126"/>
      <c r="Z33" s="124"/>
      <c r="AA33" s="125"/>
      <c r="AB33" s="126"/>
      <c r="AC33" s="124"/>
      <c r="AD33" s="125"/>
      <c r="AE33" s="126"/>
      <c r="AF33" s="124"/>
      <c r="AG33" s="125"/>
      <c r="AH33" s="126"/>
      <c r="AI33" s="124"/>
      <c r="AJ33" s="125"/>
      <c r="AK33" s="126"/>
      <c r="AL33" s="124"/>
      <c r="AM33" s="125"/>
      <c r="AN33" s="126"/>
      <c r="AO33" s="124"/>
      <c r="AP33" s="125"/>
      <c r="AQ33" s="126"/>
      <c r="AR33" s="124"/>
      <c r="AS33" s="125"/>
      <c r="AT33" s="126"/>
      <c r="AU33" s="124"/>
      <c r="AV33" s="125"/>
      <c r="AW33" s="126"/>
      <c r="AX33" s="124"/>
      <c r="AY33" s="125"/>
      <c r="AZ33" s="126"/>
      <c r="BA33" s="124"/>
      <c r="BB33" s="125"/>
      <c r="BC33" s="126"/>
      <c r="BD33" s="124"/>
      <c r="BE33" s="125"/>
      <c r="BF33" s="126"/>
      <c r="BG33" s="124"/>
      <c r="BH33" s="125"/>
      <c r="BI33" s="126"/>
      <c r="BJ33" s="124"/>
      <c r="BK33" s="125"/>
      <c r="BL33" s="126"/>
      <c r="BM33" s="124"/>
      <c r="BN33" s="125"/>
      <c r="BO33" s="126"/>
      <c r="BP33" s="124"/>
      <c r="BQ33" s="125"/>
      <c r="BR33" s="126"/>
      <c r="BS33" s="124"/>
      <c r="BT33" s="125"/>
      <c r="BU33" s="126"/>
      <c r="BV33" s="124"/>
      <c r="BW33" s="125"/>
      <c r="BX33" s="126"/>
      <c r="BY33" s="174">
        <f t="shared" si="4"/>
        <v>0</v>
      </c>
      <c r="BZ33" s="174" t="e">
        <f>SUM(#REF!,F33,O33,X33,AG33,AP33,AY33,BH33,BQ33)</f>
        <v>#REF!</v>
      </c>
      <c r="CA33" s="174" t="e">
        <f>SUM(#REF!,G33,P33,Y33,AH33,AQ33,AZ33,BI33,BR33)</f>
        <v>#REF!</v>
      </c>
      <c r="CB33" s="174">
        <f t="shared" si="0"/>
        <v>0</v>
      </c>
      <c r="CC33" s="174" t="e">
        <f>SUM(#REF!,I33,R33,AA33,AJ33,AS33,BB33,BK33,BT33)</f>
        <v>#REF!</v>
      </c>
      <c r="CD33" s="174" t="e">
        <f>SUM(#REF!,J33,S33,AB33,AK33,AT33,BC33,BL33,BU33)</f>
        <v>#REF!</v>
      </c>
      <c r="CE33" s="174">
        <f t="shared" si="1"/>
        <v>0</v>
      </c>
      <c r="CF33" s="174">
        <f t="shared" si="5"/>
        <v>0</v>
      </c>
      <c r="CG33" s="174">
        <f t="shared" si="5"/>
        <v>0</v>
      </c>
    </row>
    <row r="34" spans="3:85" x14ac:dyDescent="0.3">
      <c r="C34" s="42" t="str">
        <f t="shared" si="3"/>
        <v>Change Management Consultant</v>
      </c>
      <c r="D34" s="11" t="s">
        <v>176</v>
      </c>
      <c r="E34" s="124"/>
      <c r="F34" s="125"/>
      <c r="G34" s="126"/>
      <c r="H34" s="124"/>
      <c r="I34" s="125"/>
      <c r="J34" s="126"/>
      <c r="K34" s="124"/>
      <c r="L34" s="125"/>
      <c r="M34" s="126"/>
      <c r="N34" s="124"/>
      <c r="O34" s="125"/>
      <c r="P34" s="126"/>
      <c r="Q34" s="124"/>
      <c r="R34" s="125"/>
      <c r="S34" s="126"/>
      <c r="T34" s="124"/>
      <c r="U34" s="125"/>
      <c r="V34" s="126"/>
      <c r="W34" s="124"/>
      <c r="X34" s="125"/>
      <c r="Y34" s="126"/>
      <c r="Z34" s="124"/>
      <c r="AA34" s="125"/>
      <c r="AB34" s="126"/>
      <c r="AC34" s="124"/>
      <c r="AD34" s="125"/>
      <c r="AE34" s="126"/>
      <c r="AF34" s="124"/>
      <c r="AG34" s="125"/>
      <c r="AH34" s="126"/>
      <c r="AI34" s="124"/>
      <c r="AJ34" s="125"/>
      <c r="AK34" s="126"/>
      <c r="AL34" s="124"/>
      <c r="AM34" s="125"/>
      <c r="AN34" s="126"/>
      <c r="AO34" s="124"/>
      <c r="AP34" s="125"/>
      <c r="AQ34" s="126"/>
      <c r="AR34" s="124"/>
      <c r="AS34" s="125"/>
      <c r="AT34" s="126"/>
      <c r="AU34" s="124"/>
      <c r="AV34" s="125"/>
      <c r="AW34" s="126"/>
      <c r="AX34" s="124"/>
      <c r="AY34" s="125"/>
      <c r="AZ34" s="126"/>
      <c r="BA34" s="124"/>
      <c r="BB34" s="125"/>
      <c r="BC34" s="126"/>
      <c r="BD34" s="124"/>
      <c r="BE34" s="125"/>
      <c r="BF34" s="126"/>
      <c r="BG34" s="124"/>
      <c r="BH34" s="125"/>
      <c r="BI34" s="126"/>
      <c r="BJ34" s="124"/>
      <c r="BK34" s="125"/>
      <c r="BL34" s="126"/>
      <c r="BM34" s="124"/>
      <c r="BN34" s="125"/>
      <c r="BO34" s="126"/>
      <c r="BP34" s="124"/>
      <c r="BQ34" s="125"/>
      <c r="BR34" s="126"/>
      <c r="BS34" s="124"/>
      <c r="BT34" s="125"/>
      <c r="BU34" s="126"/>
      <c r="BV34" s="124"/>
      <c r="BW34" s="125"/>
      <c r="BX34" s="126"/>
      <c r="BY34" s="174">
        <f t="shared" si="4"/>
        <v>0</v>
      </c>
      <c r="BZ34" s="174" t="e">
        <f>SUM(#REF!,F34,O34,X34,AG34,AP34,AY34,BH34,BQ34)</f>
        <v>#REF!</v>
      </c>
      <c r="CA34" s="174" t="e">
        <f>SUM(#REF!,G34,P34,Y34,AH34,AQ34,AZ34,BI34,BR34)</f>
        <v>#REF!</v>
      </c>
      <c r="CB34" s="174">
        <f t="shared" si="0"/>
        <v>0</v>
      </c>
      <c r="CC34" s="174" t="e">
        <f>SUM(#REF!,I34,R34,AA34,AJ34,AS34,BB34,BK34,BT34)</f>
        <v>#REF!</v>
      </c>
      <c r="CD34" s="174" t="e">
        <f>SUM(#REF!,J34,S34,AB34,AK34,AT34,BC34,BL34,BU34)</f>
        <v>#REF!</v>
      </c>
      <c r="CE34" s="174">
        <f t="shared" si="1"/>
        <v>0</v>
      </c>
      <c r="CF34" s="174">
        <f t="shared" si="5"/>
        <v>0</v>
      </c>
      <c r="CG34" s="174">
        <f t="shared" si="5"/>
        <v>0</v>
      </c>
    </row>
    <row r="35" spans="3:85" x14ac:dyDescent="0.3">
      <c r="C35" s="42" t="str">
        <f t="shared" si="3"/>
        <v>Change Management Consultant</v>
      </c>
      <c r="D35" s="11" t="s">
        <v>115</v>
      </c>
      <c r="E35" s="124"/>
      <c r="F35" s="125"/>
      <c r="G35" s="126"/>
      <c r="H35" s="124"/>
      <c r="I35" s="125"/>
      <c r="J35" s="126"/>
      <c r="K35" s="124"/>
      <c r="L35" s="125"/>
      <c r="M35" s="126"/>
      <c r="N35" s="124"/>
      <c r="O35" s="125"/>
      <c r="P35" s="126"/>
      <c r="Q35" s="124"/>
      <c r="R35" s="125"/>
      <c r="S35" s="126"/>
      <c r="T35" s="124"/>
      <c r="U35" s="125"/>
      <c r="V35" s="126"/>
      <c r="W35" s="124"/>
      <c r="X35" s="125"/>
      <c r="Y35" s="126"/>
      <c r="Z35" s="124"/>
      <c r="AA35" s="125"/>
      <c r="AB35" s="126"/>
      <c r="AC35" s="124"/>
      <c r="AD35" s="125"/>
      <c r="AE35" s="126"/>
      <c r="AF35" s="124"/>
      <c r="AG35" s="125"/>
      <c r="AH35" s="126"/>
      <c r="AI35" s="124"/>
      <c r="AJ35" s="125"/>
      <c r="AK35" s="126"/>
      <c r="AL35" s="124"/>
      <c r="AM35" s="125"/>
      <c r="AN35" s="126"/>
      <c r="AO35" s="124"/>
      <c r="AP35" s="125"/>
      <c r="AQ35" s="126"/>
      <c r="AR35" s="124"/>
      <c r="AS35" s="125"/>
      <c r="AT35" s="126"/>
      <c r="AU35" s="124"/>
      <c r="AV35" s="125"/>
      <c r="AW35" s="126"/>
      <c r="AX35" s="124"/>
      <c r="AY35" s="125"/>
      <c r="AZ35" s="126"/>
      <c r="BA35" s="124"/>
      <c r="BB35" s="125"/>
      <c r="BC35" s="126"/>
      <c r="BD35" s="124"/>
      <c r="BE35" s="125"/>
      <c r="BF35" s="126"/>
      <c r="BG35" s="124"/>
      <c r="BH35" s="125"/>
      <c r="BI35" s="126"/>
      <c r="BJ35" s="124"/>
      <c r="BK35" s="125"/>
      <c r="BL35" s="126"/>
      <c r="BM35" s="124"/>
      <c r="BN35" s="125"/>
      <c r="BO35" s="126"/>
      <c r="BP35" s="124"/>
      <c r="BQ35" s="125"/>
      <c r="BR35" s="126"/>
      <c r="BS35" s="124"/>
      <c r="BT35" s="125"/>
      <c r="BU35" s="126"/>
      <c r="BV35" s="124"/>
      <c r="BW35" s="125"/>
      <c r="BX35" s="126"/>
      <c r="BY35" s="174">
        <f t="shared" si="4"/>
        <v>0</v>
      </c>
      <c r="BZ35" s="174" t="e">
        <f>SUM(#REF!,F35,O35,X35,AG35,AP35,AY35,BH35,BQ35)</f>
        <v>#REF!</v>
      </c>
      <c r="CA35" s="174" t="e">
        <f>SUM(#REF!,G35,P35,Y35,AH35,AQ35,AZ35,BI35,BR35)</f>
        <v>#REF!</v>
      </c>
      <c r="CB35" s="174">
        <f t="shared" si="0"/>
        <v>0</v>
      </c>
      <c r="CC35" s="174" t="e">
        <f>SUM(#REF!,I35,R35,AA35,AJ35,AS35,BB35,BK35,BT35)</f>
        <v>#REF!</v>
      </c>
      <c r="CD35" s="174" t="e">
        <f>SUM(#REF!,J35,S35,AB35,AK35,AT35,BC35,BL35,BU35)</f>
        <v>#REF!</v>
      </c>
      <c r="CE35" s="174">
        <f t="shared" si="1"/>
        <v>0</v>
      </c>
      <c r="CF35" s="174">
        <f t="shared" si="5"/>
        <v>0</v>
      </c>
      <c r="CG35" s="174">
        <f t="shared" si="5"/>
        <v>0</v>
      </c>
    </row>
    <row r="36" spans="3:85" x14ac:dyDescent="0.3">
      <c r="C36" s="42" t="str">
        <f t="shared" si="3"/>
        <v>Change Management Consultant</v>
      </c>
      <c r="D36" s="11" t="s">
        <v>117</v>
      </c>
      <c r="E36" s="124"/>
      <c r="F36" s="125"/>
      <c r="G36" s="126"/>
      <c r="H36" s="124"/>
      <c r="I36" s="125"/>
      <c r="J36" s="126"/>
      <c r="K36" s="124"/>
      <c r="L36" s="125"/>
      <c r="M36" s="126"/>
      <c r="N36" s="124"/>
      <c r="O36" s="125"/>
      <c r="P36" s="126"/>
      <c r="Q36" s="124"/>
      <c r="R36" s="125"/>
      <c r="S36" s="126"/>
      <c r="T36" s="124"/>
      <c r="U36" s="125"/>
      <c r="V36" s="126"/>
      <c r="W36" s="124"/>
      <c r="X36" s="125"/>
      <c r="Y36" s="126"/>
      <c r="Z36" s="124"/>
      <c r="AA36" s="125"/>
      <c r="AB36" s="126"/>
      <c r="AC36" s="124"/>
      <c r="AD36" s="125"/>
      <c r="AE36" s="126"/>
      <c r="AF36" s="124"/>
      <c r="AG36" s="125"/>
      <c r="AH36" s="126"/>
      <c r="AI36" s="124"/>
      <c r="AJ36" s="125"/>
      <c r="AK36" s="126"/>
      <c r="AL36" s="124"/>
      <c r="AM36" s="125"/>
      <c r="AN36" s="126"/>
      <c r="AO36" s="124"/>
      <c r="AP36" s="125"/>
      <c r="AQ36" s="126"/>
      <c r="AR36" s="124"/>
      <c r="AS36" s="125"/>
      <c r="AT36" s="126"/>
      <c r="AU36" s="124"/>
      <c r="AV36" s="125"/>
      <c r="AW36" s="126"/>
      <c r="AX36" s="124"/>
      <c r="AY36" s="125"/>
      <c r="AZ36" s="126"/>
      <c r="BA36" s="124"/>
      <c r="BB36" s="125"/>
      <c r="BC36" s="126"/>
      <c r="BD36" s="124"/>
      <c r="BE36" s="125"/>
      <c r="BF36" s="126"/>
      <c r="BG36" s="124"/>
      <c r="BH36" s="125"/>
      <c r="BI36" s="126"/>
      <c r="BJ36" s="124"/>
      <c r="BK36" s="125"/>
      <c r="BL36" s="126"/>
      <c r="BM36" s="124"/>
      <c r="BN36" s="125"/>
      <c r="BO36" s="126"/>
      <c r="BP36" s="124"/>
      <c r="BQ36" s="125"/>
      <c r="BR36" s="126"/>
      <c r="BS36" s="124"/>
      <c r="BT36" s="125"/>
      <c r="BU36" s="126"/>
      <c r="BV36" s="124"/>
      <c r="BW36" s="125"/>
      <c r="BX36" s="126"/>
      <c r="BY36" s="174">
        <f t="shared" si="4"/>
        <v>0</v>
      </c>
      <c r="BZ36" s="174" t="e">
        <f>SUM(#REF!,F36,O36,X36,AG36,AP36,AY36,BH36,BQ36)</f>
        <v>#REF!</v>
      </c>
      <c r="CA36" s="174" t="e">
        <f>SUM(#REF!,G36,P36,Y36,AH36,AQ36,AZ36,BI36,BR36)</f>
        <v>#REF!</v>
      </c>
      <c r="CB36" s="174">
        <f t="shared" si="0"/>
        <v>0</v>
      </c>
      <c r="CC36" s="174" t="e">
        <f>SUM(#REF!,I36,R36,AA36,AJ36,AS36,BB36,BK36,BT36)</f>
        <v>#REF!</v>
      </c>
      <c r="CD36" s="174" t="e">
        <f>SUM(#REF!,J36,S36,AB36,AK36,AT36,BC36,BL36,BU36)</f>
        <v>#REF!</v>
      </c>
      <c r="CE36" s="174">
        <f t="shared" si="1"/>
        <v>0</v>
      </c>
      <c r="CF36" s="174">
        <f t="shared" si="5"/>
        <v>0</v>
      </c>
      <c r="CG36" s="174">
        <f t="shared" si="5"/>
        <v>0</v>
      </c>
    </row>
    <row r="37" spans="3:85" x14ac:dyDescent="0.3">
      <c r="C37" s="42" t="str">
        <f t="shared" si="3"/>
        <v>Change Management Consultant</v>
      </c>
      <c r="D37" s="11" t="s">
        <v>177</v>
      </c>
      <c r="E37" s="124"/>
      <c r="F37" s="125"/>
      <c r="G37" s="126"/>
      <c r="H37" s="124"/>
      <c r="I37" s="125"/>
      <c r="J37" s="126"/>
      <c r="K37" s="124"/>
      <c r="L37" s="125"/>
      <c r="M37" s="126"/>
      <c r="N37" s="124"/>
      <c r="O37" s="125"/>
      <c r="P37" s="126"/>
      <c r="Q37" s="124"/>
      <c r="R37" s="125"/>
      <c r="S37" s="126"/>
      <c r="T37" s="124"/>
      <c r="U37" s="125"/>
      <c r="V37" s="126"/>
      <c r="W37" s="124"/>
      <c r="X37" s="125"/>
      <c r="Y37" s="126"/>
      <c r="Z37" s="124"/>
      <c r="AA37" s="125"/>
      <c r="AB37" s="126"/>
      <c r="AC37" s="124"/>
      <c r="AD37" s="125"/>
      <c r="AE37" s="126"/>
      <c r="AF37" s="124"/>
      <c r="AG37" s="125"/>
      <c r="AH37" s="126"/>
      <c r="AI37" s="124"/>
      <c r="AJ37" s="125"/>
      <c r="AK37" s="126"/>
      <c r="AL37" s="124"/>
      <c r="AM37" s="125"/>
      <c r="AN37" s="126"/>
      <c r="AO37" s="124"/>
      <c r="AP37" s="125"/>
      <c r="AQ37" s="126"/>
      <c r="AR37" s="124"/>
      <c r="AS37" s="125"/>
      <c r="AT37" s="126"/>
      <c r="AU37" s="124"/>
      <c r="AV37" s="125"/>
      <c r="AW37" s="126"/>
      <c r="AX37" s="124"/>
      <c r="AY37" s="125"/>
      <c r="AZ37" s="126"/>
      <c r="BA37" s="124"/>
      <c r="BB37" s="125"/>
      <c r="BC37" s="126"/>
      <c r="BD37" s="124"/>
      <c r="BE37" s="125"/>
      <c r="BF37" s="126"/>
      <c r="BG37" s="124"/>
      <c r="BH37" s="125"/>
      <c r="BI37" s="126"/>
      <c r="BJ37" s="124"/>
      <c r="BK37" s="125"/>
      <c r="BL37" s="126"/>
      <c r="BM37" s="124"/>
      <c r="BN37" s="125"/>
      <c r="BO37" s="126"/>
      <c r="BP37" s="124"/>
      <c r="BQ37" s="125"/>
      <c r="BR37" s="126"/>
      <c r="BS37" s="124"/>
      <c r="BT37" s="125"/>
      <c r="BU37" s="126"/>
      <c r="BV37" s="124"/>
      <c r="BW37" s="125"/>
      <c r="BX37" s="126"/>
      <c r="BY37" s="174">
        <f t="shared" si="4"/>
        <v>0</v>
      </c>
      <c r="BZ37" s="174" t="e">
        <f>SUM(#REF!,F37,O37,X37,AG37,AP37,AY37,BH37,BQ37)</f>
        <v>#REF!</v>
      </c>
      <c r="CA37" s="174" t="e">
        <f>SUM(#REF!,G37,P37,Y37,AH37,AQ37,AZ37,BI37,BR37)</f>
        <v>#REF!</v>
      </c>
      <c r="CB37" s="174">
        <f t="shared" si="0"/>
        <v>0</v>
      </c>
      <c r="CC37" s="174" t="e">
        <f>SUM(#REF!,I37,R37,AA37,AJ37,AS37,BB37,BK37,BT37)</f>
        <v>#REF!</v>
      </c>
      <c r="CD37" s="174" t="e">
        <f>SUM(#REF!,J37,S37,AB37,AK37,AT37,BC37,BL37,BU37)</f>
        <v>#REF!</v>
      </c>
      <c r="CE37" s="174">
        <f t="shared" si="1"/>
        <v>0</v>
      </c>
      <c r="CF37" s="174">
        <f t="shared" si="5"/>
        <v>0</v>
      </c>
      <c r="CG37" s="174">
        <f t="shared" si="5"/>
        <v>0</v>
      </c>
    </row>
    <row r="38" spans="3:85" ht="16.2" thickBot="1" x14ac:dyDescent="0.35">
      <c r="C38" s="107" t="str">
        <f t="shared" si="3"/>
        <v>Change Management Consultant</v>
      </c>
      <c r="D38" s="17" t="s">
        <v>116</v>
      </c>
      <c r="E38" s="150"/>
      <c r="F38" s="151"/>
      <c r="G38" s="152"/>
      <c r="H38" s="150"/>
      <c r="I38" s="151"/>
      <c r="J38" s="152"/>
      <c r="K38" s="150"/>
      <c r="L38" s="151"/>
      <c r="M38" s="152"/>
      <c r="N38" s="150"/>
      <c r="O38" s="151"/>
      <c r="P38" s="152"/>
      <c r="Q38" s="150"/>
      <c r="R38" s="151"/>
      <c r="S38" s="152"/>
      <c r="T38" s="150"/>
      <c r="U38" s="151"/>
      <c r="V38" s="152"/>
      <c r="W38" s="150"/>
      <c r="X38" s="151"/>
      <c r="Y38" s="152"/>
      <c r="Z38" s="150"/>
      <c r="AA38" s="151"/>
      <c r="AB38" s="152"/>
      <c r="AC38" s="150"/>
      <c r="AD38" s="151"/>
      <c r="AE38" s="152"/>
      <c r="AF38" s="150"/>
      <c r="AG38" s="151"/>
      <c r="AH38" s="152"/>
      <c r="AI38" s="150"/>
      <c r="AJ38" s="151"/>
      <c r="AK38" s="152"/>
      <c r="AL38" s="150"/>
      <c r="AM38" s="151"/>
      <c r="AN38" s="152"/>
      <c r="AO38" s="150"/>
      <c r="AP38" s="151"/>
      <c r="AQ38" s="152"/>
      <c r="AR38" s="150"/>
      <c r="AS38" s="151"/>
      <c r="AT38" s="152"/>
      <c r="AU38" s="150"/>
      <c r="AV38" s="151"/>
      <c r="AW38" s="152"/>
      <c r="AX38" s="150"/>
      <c r="AY38" s="151"/>
      <c r="AZ38" s="152"/>
      <c r="BA38" s="150"/>
      <c r="BB38" s="151"/>
      <c r="BC38" s="152"/>
      <c r="BD38" s="150"/>
      <c r="BE38" s="151"/>
      <c r="BF38" s="152"/>
      <c r="BG38" s="150"/>
      <c r="BH38" s="151"/>
      <c r="BI38" s="152"/>
      <c r="BJ38" s="150"/>
      <c r="BK38" s="151"/>
      <c r="BL38" s="152"/>
      <c r="BM38" s="150"/>
      <c r="BN38" s="151"/>
      <c r="BO38" s="152"/>
      <c r="BP38" s="150"/>
      <c r="BQ38" s="151"/>
      <c r="BR38" s="152"/>
      <c r="BS38" s="150"/>
      <c r="BT38" s="151"/>
      <c r="BU38" s="152"/>
      <c r="BV38" s="150"/>
      <c r="BW38" s="151"/>
      <c r="BX38" s="152"/>
      <c r="BY38" s="175">
        <f t="shared" si="4"/>
        <v>0</v>
      </c>
      <c r="BZ38" s="175" t="e">
        <f>SUM(#REF!,F38,O38,X38,AG38,AP38,AY38,BH38,BQ38)</f>
        <v>#REF!</v>
      </c>
      <c r="CA38" s="175" t="e">
        <f>SUM(#REF!,G38,P38,Y38,AH38,AQ38,AZ38,BI38,BR38)</f>
        <v>#REF!</v>
      </c>
      <c r="CB38" s="175">
        <f t="shared" si="0"/>
        <v>0</v>
      </c>
      <c r="CC38" s="175" t="e">
        <f>SUM(#REF!,I38,R38,AA38,AJ38,AS38,BB38,BK38,BT38)</f>
        <v>#REF!</v>
      </c>
      <c r="CD38" s="175" t="e">
        <f>SUM(#REF!,J38,S38,AB38,AK38,AT38,BC38,BL38,BU38)</f>
        <v>#REF!</v>
      </c>
      <c r="CE38" s="175">
        <f t="shared" si="1"/>
        <v>0</v>
      </c>
      <c r="CF38" s="175">
        <f t="shared" si="5"/>
        <v>0</v>
      </c>
      <c r="CG38" s="175">
        <f t="shared" si="5"/>
        <v>0</v>
      </c>
    </row>
    <row r="39" spans="3:85" x14ac:dyDescent="0.3">
      <c r="C39" s="14" t="str">
        <f>'Long Term Rates'!C15</f>
        <v>Contract Manager</v>
      </c>
      <c r="D39" s="15" t="s">
        <v>174</v>
      </c>
      <c r="E39" s="124"/>
      <c r="F39" s="125"/>
      <c r="G39" s="126"/>
      <c r="H39" s="124"/>
      <c r="I39" s="125"/>
      <c r="J39" s="126"/>
      <c r="K39" s="124"/>
      <c r="L39" s="125"/>
      <c r="M39" s="126"/>
      <c r="N39" s="124"/>
      <c r="O39" s="125"/>
      <c r="P39" s="126"/>
      <c r="Q39" s="124"/>
      <c r="R39" s="125"/>
      <c r="S39" s="126"/>
      <c r="T39" s="124"/>
      <c r="U39" s="125"/>
      <c r="V39" s="126"/>
      <c r="W39" s="124"/>
      <c r="X39" s="125"/>
      <c r="Y39" s="126"/>
      <c r="Z39" s="124"/>
      <c r="AA39" s="125"/>
      <c r="AB39" s="126"/>
      <c r="AC39" s="124"/>
      <c r="AD39" s="125"/>
      <c r="AE39" s="126"/>
      <c r="AF39" s="124"/>
      <c r="AG39" s="125"/>
      <c r="AH39" s="126"/>
      <c r="AI39" s="124"/>
      <c r="AJ39" s="125"/>
      <c r="AK39" s="126"/>
      <c r="AL39" s="124"/>
      <c r="AM39" s="125"/>
      <c r="AN39" s="126"/>
      <c r="AO39" s="124"/>
      <c r="AP39" s="125"/>
      <c r="AQ39" s="126"/>
      <c r="AR39" s="124"/>
      <c r="AS39" s="125"/>
      <c r="AT39" s="126"/>
      <c r="AU39" s="124"/>
      <c r="AV39" s="125"/>
      <c r="AW39" s="126"/>
      <c r="AX39" s="124"/>
      <c r="AY39" s="125"/>
      <c r="AZ39" s="126"/>
      <c r="BA39" s="124"/>
      <c r="BB39" s="125"/>
      <c r="BC39" s="126"/>
      <c r="BD39" s="124"/>
      <c r="BE39" s="125"/>
      <c r="BF39" s="126"/>
      <c r="BG39" s="124"/>
      <c r="BH39" s="125"/>
      <c r="BI39" s="126"/>
      <c r="BJ39" s="124"/>
      <c r="BK39" s="125"/>
      <c r="BL39" s="126"/>
      <c r="BM39" s="124"/>
      <c r="BN39" s="125"/>
      <c r="BO39" s="126"/>
      <c r="BP39" s="124"/>
      <c r="BQ39" s="125"/>
      <c r="BR39" s="126"/>
      <c r="BS39" s="124"/>
      <c r="BT39" s="125"/>
      <c r="BU39" s="126"/>
      <c r="BV39" s="124"/>
      <c r="BW39" s="125"/>
      <c r="BX39" s="126"/>
      <c r="BY39" s="176">
        <f t="shared" si="4"/>
        <v>0</v>
      </c>
      <c r="BZ39" s="176" t="e">
        <f>SUM(#REF!,F39,O39,X39,AG39,AP39,AY39,BH39,BQ39)</f>
        <v>#REF!</v>
      </c>
      <c r="CA39" s="176" t="e">
        <f>SUM(#REF!,G39,P39,Y39,AH39,AQ39,AZ39,BI39,BR39)</f>
        <v>#REF!</v>
      </c>
      <c r="CB39" s="176">
        <f t="shared" si="0"/>
        <v>0</v>
      </c>
      <c r="CC39" s="176" t="e">
        <f>SUM(#REF!,I39,R39,AA39,AJ39,AS39,BB39,BK39,BT39)</f>
        <v>#REF!</v>
      </c>
      <c r="CD39" s="176" t="e">
        <f>SUM(#REF!,J39,S39,AB39,AK39,AT39,BC39,BL39,BU39)</f>
        <v>#REF!</v>
      </c>
      <c r="CE39" s="176">
        <f t="shared" si="1"/>
        <v>0</v>
      </c>
      <c r="CF39" s="176">
        <f t="shared" si="5"/>
        <v>0</v>
      </c>
      <c r="CG39" s="176">
        <f t="shared" si="5"/>
        <v>0</v>
      </c>
    </row>
    <row r="40" spans="3:85" x14ac:dyDescent="0.3">
      <c r="C40" s="13" t="str">
        <f t="shared" si="3"/>
        <v>Contract Manager</v>
      </c>
      <c r="D40" s="11" t="s">
        <v>175</v>
      </c>
      <c r="E40" s="124"/>
      <c r="F40" s="125"/>
      <c r="G40" s="126"/>
      <c r="H40" s="124"/>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26"/>
      <c r="AI40" s="124"/>
      <c r="AJ40" s="125"/>
      <c r="AK40" s="126"/>
      <c r="AL40" s="124"/>
      <c r="AM40" s="125"/>
      <c r="AN40" s="126"/>
      <c r="AO40" s="124"/>
      <c r="AP40" s="125"/>
      <c r="AQ40" s="126"/>
      <c r="AR40" s="124"/>
      <c r="AS40" s="125"/>
      <c r="AT40" s="126"/>
      <c r="AU40" s="124"/>
      <c r="AV40" s="125"/>
      <c r="AW40" s="126"/>
      <c r="AX40" s="124"/>
      <c r="AY40" s="125"/>
      <c r="AZ40" s="126"/>
      <c r="BA40" s="124"/>
      <c r="BB40" s="125"/>
      <c r="BC40" s="126"/>
      <c r="BD40" s="124"/>
      <c r="BE40" s="125"/>
      <c r="BF40" s="126"/>
      <c r="BG40" s="124"/>
      <c r="BH40" s="125"/>
      <c r="BI40" s="126"/>
      <c r="BJ40" s="124"/>
      <c r="BK40" s="125"/>
      <c r="BL40" s="126"/>
      <c r="BM40" s="124"/>
      <c r="BN40" s="125"/>
      <c r="BO40" s="126"/>
      <c r="BP40" s="124"/>
      <c r="BQ40" s="125"/>
      <c r="BR40" s="126"/>
      <c r="BS40" s="124"/>
      <c r="BT40" s="125"/>
      <c r="BU40" s="126"/>
      <c r="BV40" s="124"/>
      <c r="BW40" s="125"/>
      <c r="BX40" s="126"/>
      <c r="BY40" s="174">
        <f t="shared" si="4"/>
        <v>0</v>
      </c>
      <c r="BZ40" s="174" t="e">
        <f>SUM(#REF!,F40,O40,X40,AG40,AP40,AY40,BH40,BQ40)</f>
        <v>#REF!</v>
      </c>
      <c r="CA40" s="174" t="e">
        <f>SUM(#REF!,G40,P40,Y40,AH40,AQ40,AZ40,BI40,BR40)</f>
        <v>#REF!</v>
      </c>
      <c r="CB40" s="174">
        <f t="shared" si="0"/>
        <v>0</v>
      </c>
      <c r="CC40" s="174" t="e">
        <f>SUM(#REF!,I40,R40,AA40,AJ40,AS40,BB40,BK40,BT40)</f>
        <v>#REF!</v>
      </c>
      <c r="CD40" s="174" t="e">
        <f>SUM(#REF!,J40,S40,AB40,AK40,AT40,BC40,BL40,BU40)</f>
        <v>#REF!</v>
      </c>
      <c r="CE40" s="174">
        <f t="shared" si="1"/>
        <v>0</v>
      </c>
      <c r="CF40" s="174">
        <f t="shared" si="5"/>
        <v>0</v>
      </c>
      <c r="CG40" s="174">
        <f t="shared" si="5"/>
        <v>0</v>
      </c>
    </row>
    <row r="41" spans="3:85" x14ac:dyDescent="0.3">
      <c r="C41" s="13" t="str">
        <f t="shared" si="3"/>
        <v>Contract Manager</v>
      </c>
      <c r="D41" s="11" t="s">
        <v>176</v>
      </c>
      <c r="E41" s="124"/>
      <c r="F41" s="125"/>
      <c r="G41" s="126"/>
      <c r="H41" s="124"/>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26"/>
      <c r="AI41" s="124"/>
      <c r="AJ41" s="125"/>
      <c r="AK41" s="126"/>
      <c r="AL41" s="124"/>
      <c r="AM41" s="125"/>
      <c r="AN41" s="126"/>
      <c r="AO41" s="124"/>
      <c r="AP41" s="125"/>
      <c r="AQ41" s="126"/>
      <c r="AR41" s="124"/>
      <c r="AS41" s="125"/>
      <c r="AT41" s="126"/>
      <c r="AU41" s="124"/>
      <c r="AV41" s="125"/>
      <c r="AW41" s="126"/>
      <c r="AX41" s="124"/>
      <c r="AY41" s="125"/>
      <c r="AZ41" s="126"/>
      <c r="BA41" s="124"/>
      <c r="BB41" s="125"/>
      <c r="BC41" s="126"/>
      <c r="BD41" s="124"/>
      <c r="BE41" s="125"/>
      <c r="BF41" s="126"/>
      <c r="BG41" s="124"/>
      <c r="BH41" s="125"/>
      <c r="BI41" s="126"/>
      <c r="BJ41" s="124"/>
      <c r="BK41" s="125"/>
      <c r="BL41" s="126"/>
      <c r="BM41" s="124"/>
      <c r="BN41" s="125"/>
      <c r="BO41" s="126"/>
      <c r="BP41" s="124"/>
      <c r="BQ41" s="125"/>
      <c r="BR41" s="126"/>
      <c r="BS41" s="124"/>
      <c r="BT41" s="125"/>
      <c r="BU41" s="126"/>
      <c r="BV41" s="124"/>
      <c r="BW41" s="125"/>
      <c r="BX41" s="126"/>
      <c r="BY41" s="174">
        <f t="shared" si="4"/>
        <v>0</v>
      </c>
      <c r="BZ41" s="174" t="e">
        <f>SUM(#REF!,F41,O41,X41,AG41,AP41,AY41,BH41,BQ41)</f>
        <v>#REF!</v>
      </c>
      <c r="CA41" s="174" t="e">
        <f>SUM(#REF!,G41,P41,Y41,AH41,AQ41,AZ41,BI41,BR41)</f>
        <v>#REF!</v>
      </c>
      <c r="CB41" s="174">
        <f t="shared" si="0"/>
        <v>0</v>
      </c>
      <c r="CC41" s="174" t="e">
        <f>SUM(#REF!,I41,R41,AA41,AJ41,AS41,BB41,BK41,BT41)</f>
        <v>#REF!</v>
      </c>
      <c r="CD41" s="174" t="e">
        <f>SUM(#REF!,J41,S41,AB41,AK41,AT41,BC41,BL41,BU41)</f>
        <v>#REF!</v>
      </c>
      <c r="CE41" s="174">
        <f t="shared" si="1"/>
        <v>0</v>
      </c>
      <c r="CF41" s="174">
        <f t="shared" si="5"/>
        <v>0</v>
      </c>
      <c r="CG41" s="174">
        <f t="shared" si="5"/>
        <v>0</v>
      </c>
    </row>
    <row r="42" spans="3:85" x14ac:dyDescent="0.3">
      <c r="C42" s="13" t="str">
        <f t="shared" si="3"/>
        <v>Contract Manager</v>
      </c>
      <c r="D42" s="11" t="s">
        <v>115</v>
      </c>
      <c r="E42" s="124"/>
      <c r="F42" s="125"/>
      <c r="G42" s="126"/>
      <c r="H42" s="124"/>
      <c r="I42" s="125"/>
      <c r="J42" s="126"/>
      <c r="K42" s="124"/>
      <c r="L42" s="125"/>
      <c r="M42" s="126"/>
      <c r="N42" s="124"/>
      <c r="O42" s="125"/>
      <c r="P42" s="126"/>
      <c r="Q42" s="124"/>
      <c r="R42" s="125"/>
      <c r="S42" s="126"/>
      <c r="T42" s="124"/>
      <c r="U42" s="125"/>
      <c r="V42" s="126"/>
      <c r="W42" s="124"/>
      <c r="X42" s="125"/>
      <c r="Y42" s="126"/>
      <c r="Z42" s="124"/>
      <c r="AA42" s="125"/>
      <c r="AB42" s="126"/>
      <c r="AC42" s="124"/>
      <c r="AD42" s="125"/>
      <c r="AE42" s="126"/>
      <c r="AF42" s="124"/>
      <c r="AG42" s="125"/>
      <c r="AH42" s="126"/>
      <c r="AI42" s="124"/>
      <c r="AJ42" s="125"/>
      <c r="AK42" s="126"/>
      <c r="AL42" s="124"/>
      <c r="AM42" s="125"/>
      <c r="AN42" s="126"/>
      <c r="AO42" s="124"/>
      <c r="AP42" s="125"/>
      <c r="AQ42" s="126"/>
      <c r="AR42" s="124"/>
      <c r="AS42" s="125"/>
      <c r="AT42" s="126"/>
      <c r="AU42" s="124"/>
      <c r="AV42" s="125"/>
      <c r="AW42" s="126"/>
      <c r="AX42" s="124"/>
      <c r="AY42" s="125"/>
      <c r="AZ42" s="126"/>
      <c r="BA42" s="124"/>
      <c r="BB42" s="125"/>
      <c r="BC42" s="126"/>
      <c r="BD42" s="124"/>
      <c r="BE42" s="125"/>
      <c r="BF42" s="126"/>
      <c r="BG42" s="124"/>
      <c r="BH42" s="125"/>
      <c r="BI42" s="126"/>
      <c r="BJ42" s="124"/>
      <c r="BK42" s="125"/>
      <c r="BL42" s="126"/>
      <c r="BM42" s="124"/>
      <c r="BN42" s="125"/>
      <c r="BO42" s="126"/>
      <c r="BP42" s="124"/>
      <c r="BQ42" s="125"/>
      <c r="BR42" s="126"/>
      <c r="BS42" s="124"/>
      <c r="BT42" s="125"/>
      <c r="BU42" s="126"/>
      <c r="BV42" s="124"/>
      <c r="BW42" s="125"/>
      <c r="BX42" s="126"/>
      <c r="BY42" s="174">
        <f t="shared" si="4"/>
        <v>0</v>
      </c>
      <c r="BZ42" s="174" t="e">
        <f>SUM(#REF!,F42,O42,X42,AG42,AP42,AY42,BH42,BQ42)</f>
        <v>#REF!</v>
      </c>
      <c r="CA42" s="174" t="e">
        <f>SUM(#REF!,G42,P42,Y42,AH42,AQ42,AZ42,BI42,BR42)</f>
        <v>#REF!</v>
      </c>
      <c r="CB42" s="174">
        <f t="shared" si="0"/>
        <v>0</v>
      </c>
      <c r="CC42" s="174" t="e">
        <f>SUM(#REF!,I42,R42,AA42,AJ42,AS42,BB42,BK42,BT42)</f>
        <v>#REF!</v>
      </c>
      <c r="CD42" s="174" t="e">
        <f>SUM(#REF!,J42,S42,AB42,AK42,AT42,BC42,BL42,BU42)</f>
        <v>#REF!</v>
      </c>
      <c r="CE42" s="174">
        <f t="shared" si="1"/>
        <v>0</v>
      </c>
      <c r="CF42" s="174">
        <f t="shared" si="5"/>
        <v>0</v>
      </c>
      <c r="CG42" s="174">
        <f t="shared" si="5"/>
        <v>0</v>
      </c>
    </row>
    <row r="43" spans="3:85" x14ac:dyDescent="0.3">
      <c r="C43" s="13" t="str">
        <f t="shared" si="3"/>
        <v>Contract Manager</v>
      </c>
      <c r="D43" s="11" t="s">
        <v>117</v>
      </c>
      <c r="E43" s="124"/>
      <c r="F43" s="125"/>
      <c r="G43" s="126"/>
      <c r="H43" s="124"/>
      <c r="I43" s="125"/>
      <c r="J43" s="126"/>
      <c r="K43" s="124"/>
      <c r="L43" s="125"/>
      <c r="M43" s="126"/>
      <c r="N43" s="124"/>
      <c r="O43" s="125"/>
      <c r="P43" s="126"/>
      <c r="Q43" s="124"/>
      <c r="R43" s="125"/>
      <c r="S43" s="126"/>
      <c r="T43" s="124"/>
      <c r="U43" s="125"/>
      <c r="V43" s="126"/>
      <c r="W43" s="124"/>
      <c r="X43" s="125"/>
      <c r="Y43" s="126"/>
      <c r="Z43" s="124"/>
      <c r="AA43" s="125"/>
      <c r="AB43" s="126"/>
      <c r="AC43" s="124"/>
      <c r="AD43" s="125"/>
      <c r="AE43" s="126"/>
      <c r="AF43" s="124"/>
      <c r="AG43" s="125"/>
      <c r="AH43" s="126"/>
      <c r="AI43" s="124"/>
      <c r="AJ43" s="125"/>
      <c r="AK43" s="126"/>
      <c r="AL43" s="124"/>
      <c r="AM43" s="125"/>
      <c r="AN43" s="126"/>
      <c r="AO43" s="124"/>
      <c r="AP43" s="125"/>
      <c r="AQ43" s="126"/>
      <c r="AR43" s="124"/>
      <c r="AS43" s="125"/>
      <c r="AT43" s="126"/>
      <c r="AU43" s="124"/>
      <c r="AV43" s="125"/>
      <c r="AW43" s="126"/>
      <c r="AX43" s="124"/>
      <c r="AY43" s="125"/>
      <c r="AZ43" s="126"/>
      <c r="BA43" s="124"/>
      <c r="BB43" s="125"/>
      <c r="BC43" s="126"/>
      <c r="BD43" s="124"/>
      <c r="BE43" s="125"/>
      <c r="BF43" s="126"/>
      <c r="BG43" s="124"/>
      <c r="BH43" s="125"/>
      <c r="BI43" s="126"/>
      <c r="BJ43" s="124"/>
      <c r="BK43" s="125"/>
      <c r="BL43" s="126"/>
      <c r="BM43" s="124"/>
      <c r="BN43" s="125"/>
      <c r="BO43" s="126"/>
      <c r="BP43" s="124"/>
      <c r="BQ43" s="125"/>
      <c r="BR43" s="126"/>
      <c r="BS43" s="124"/>
      <c r="BT43" s="125"/>
      <c r="BU43" s="126"/>
      <c r="BV43" s="124"/>
      <c r="BW43" s="125"/>
      <c r="BX43" s="126"/>
      <c r="BY43" s="174">
        <f t="shared" si="4"/>
        <v>0</v>
      </c>
      <c r="BZ43" s="174" t="e">
        <f>SUM(#REF!,F43,O43,X43,AG43,AP43,AY43,BH43,BQ43)</f>
        <v>#REF!</v>
      </c>
      <c r="CA43" s="174" t="e">
        <f>SUM(#REF!,G43,P43,Y43,AH43,AQ43,AZ43,BI43,BR43)</f>
        <v>#REF!</v>
      </c>
      <c r="CB43" s="174">
        <f t="shared" si="0"/>
        <v>0</v>
      </c>
      <c r="CC43" s="174" t="e">
        <f>SUM(#REF!,I43,R43,AA43,AJ43,AS43,BB43,BK43,BT43)</f>
        <v>#REF!</v>
      </c>
      <c r="CD43" s="174" t="e">
        <f>SUM(#REF!,J43,S43,AB43,AK43,AT43,BC43,BL43,BU43)</f>
        <v>#REF!</v>
      </c>
      <c r="CE43" s="174">
        <f t="shared" si="1"/>
        <v>0</v>
      </c>
      <c r="CF43" s="174">
        <f t="shared" si="5"/>
        <v>0</v>
      </c>
      <c r="CG43" s="174">
        <f t="shared" si="5"/>
        <v>0</v>
      </c>
    </row>
    <row r="44" spans="3:85" x14ac:dyDescent="0.3">
      <c r="C44" s="13" t="str">
        <f t="shared" si="3"/>
        <v>Contract Manager</v>
      </c>
      <c r="D44" s="11" t="s">
        <v>177</v>
      </c>
      <c r="E44" s="124"/>
      <c r="F44" s="125"/>
      <c r="G44" s="126"/>
      <c r="H44" s="124"/>
      <c r="I44" s="125"/>
      <c r="J44" s="126"/>
      <c r="K44" s="124"/>
      <c r="L44" s="125"/>
      <c r="M44" s="126"/>
      <c r="N44" s="124"/>
      <c r="O44" s="125"/>
      <c r="P44" s="126"/>
      <c r="Q44" s="124"/>
      <c r="R44" s="125"/>
      <c r="S44" s="126"/>
      <c r="T44" s="124"/>
      <c r="U44" s="125"/>
      <c r="V44" s="126"/>
      <c r="W44" s="124"/>
      <c r="X44" s="125"/>
      <c r="Y44" s="126"/>
      <c r="Z44" s="124"/>
      <c r="AA44" s="125"/>
      <c r="AB44" s="126"/>
      <c r="AC44" s="124"/>
      <c r="AD44" s="125"/>
      <c r="AE44" s="126"/>
      <c r="AF44" s="124"/>
      <c r="AG44" s="125"/>
      <c r="AH44" s="126"/>
      <c r="AI44" s="124"/>
      <c r="AJ44" s="125"/>
      <c r="AK44" s="126"/>
      <c r="AL44" s="124"/>
      <c r="AM44" s="125"/>
      <c r="AN44" s="126"/>
      <c r="AO44" s="124"/>
      <c r="AP44" s="125"/>
      <c r="AQ44" s="126"/>
      <c r="AR44" s="124"/>
      <c r="AS44" s="125"/>
      <c r="AT44" s="126"/>
      <c r="AU44" s="124"/>
      <c r="AV44" s="125"/>
      <c r="AW44" s="126"/>
      <c r="AX44" s="124"/>
      <c r="AY44" s="125"/>
      <c r="AZ44" s="126"/>
      <c r="BA44" s="124"/>
      <c r="BB44" s="125"/>
      <c r="BC44" s="126"/>
      <c r="BD44" s="124"/>
      <c r="BE44" s="125"/>
      <c r="BF44" s="126"/>
      <c r="BG44" s="124"/>
      <c r="BH44" s="125"/>
      <c r="BI44" s="126"/>
      <c r="BJ44" s="124"/>
      <c r="BK44" s="125"/>
      <c r="BL44" s="126"/>
      <c r="BM44" s="124"/>
      <c r="BN44" s="125"/>
      <c r="BO44" s="126"/>
      <c r="BP44" s="124"/>
      <c r="BQ44" s="125"/>
      <c r="BR44" s="126"/>
      <c r="BS44" s="124"/>
      <c r="BT44" s="125"/>
      <c r="BU44" s="126"/>
      <c r="BV44" s="124"/>
      <c r="BW44" s="125"/>
      <c r="BX44" s="126"/>
      <c r="BY44" s="174">
        <f t="shared" si="4"/>
        <v>0</v>
      </c>
      <c r="BZ44" s="174" t="e">
        <f>SUM(#REF!,F44,O44,X44,AG44,AP44,AY44,BH44,BQ44)</f>
        <v>#REF!</v>
      </c>
      <c r="CA44" s="174" t="e">
        <f>SUM(#REF!,G44,P44,Y44,AH44,AQ44,AZ44,BI44,BR44)</f>
        <v>#REF!</v>
      </c>
      <c r="CB44" s="174">
        <f t="shared" si="0"/>
        <v>0</v>
      </c>
      <c r="CC44" s="174" t="e">
        <f>SUM(#REF!,I44,R44,AA44,AJ44,AS44,BB44,BK44,BT44)</f>
        <v>#REF!</v>
      </c>
      <c r="CD44" s="174" t="e">
        <f>SUM(#REF!,J44,S44,AB44,AK44,AT44,BC44,BL44,BU44)</f>
        <v>#REF!</v>
      </c>
      <c r="CE44" s="174">
        <f t="shared" si="1"/>
        <v>0</v>
      </c>
      <c r="CF44" s="174">
        <f t="shared" si="5"/>
        <v>0</v>
      </c>
      <c r="CG44" s="174">
        <f t="shared" si="5"/>
        <v>0</v>
      </c>
    </row>
    <row r="45" spans="3:85" ht="16.2" thickBot="1" x14ac:dyDescent="0.35">
      <c r="C45" s="16" t="str">
        <f t="shared" si="3"/>
        <v>Contract Manager</v>
      </c>
      <c r="D45" s="17" t="s">
        <v>116</v>
      </c>
      <c r="E45" s="150"/>
      <c r="F45" s="151"/>
      <c r="G45" s="152"/>
      <c r="H45" s="150"/>
      <c r="I45" s="151"/>
      <c r="J45" s="152"/>
      <c r="K45" s="150"/>
      <c r="L45" s="151"/>
      <c r="M45" s="152"/>
      <c r="N45" s="150"/>
      <c r="O45" s="151"/>
      <c r="P45" s="152"/>
      <c r="Q45" s="150"/>
      <c r="R45" s="151"/>
      <c r="S45" s="152"/>
      <c r="T45" s="150"/>
      <c r="U45" s="151"/>
      <c r="V45" s="152"/>
      <c r="W45" s="150"/>
      <c r="X45" s="151"/>
      <c r="Y45" s="152"/>
      <c r="Z45" s="150"/>
      <c r="AA45" s="151"/>
      <c r="AB45" s="152"/>
      <c r="AC45" s="150"/>
      <c r="AD45" s="151"/>
      <c r="AE45" s="152"/>
      <c r="AF45" s="150"/>
      <c r="AG45" s="151"/>
      <c r="AH45" s="152"/>
      <c r="AI45" s="150"/>
      <c r="AJ45" s="151"/>
      <c r="AK45" s="152"/>
      <c r="AL45" s="150"/>
      <c r="AM45" s="151"/>
      <c r="AN45" s="152"/>
      <c r="AO45" s="150"/>
      <c r="AP45" s="151"/>
      <c r="AQ45" s="152"/>
      <c r="AR45" s="150"/>
      <c r="AS45" s="151"/>
      <c r="AT45" s="152"/>
      <c r="AU45" s="150"/>
      <c r="AV45" s="151"/>
      <c r="AW45" s="152"/>
      <c r="AX45" s="150"/>
      <c r="AY45" s="151"/>
      <c r="AZ45" s="152"/>
      <c r="BA45" s="150"/>
      <c r="BB45" s="151"/>
      <c r="BC45" s="152"/>
      <c r="BD45" s="150"/>
      <c r="BE45" s="151"/>
      <c r="BF45" s="152"/>
      <c r="BG45" s="150"/>
      <c r="BH45" s="151"/>
      <c r="BI45" s="152"/>
      <c r="BJ45" s="150"/>
      <c r="BK45" s="151"/>
      <c r="BL45" s="152"/>
      <c r="BM45" s="150"/>
      <c r="BN45" s="151"/>
      <c r="BO45" s="152"/>
      <c r="BP45" s="150"/>
      <c r="BQ45" s="151"/>
      <c r="BR45" s="152"/>
      <c r="BS45" s="150"/>
      <c r="BT45" s="151"/>
      <c r="BU45" s="152"/>
      <c r="BV45" s="150"/>
      <c r="BW45" s="151"/>
      <c r="BX45" s="152"/>
      <c r="BY45" s="175">
        <f t="shared" si="4"/>
        <v>0</v>
      </c>
      <c r="BZ45" s="175" t="e">
        <f>SUM(#REF!,F45,O45,X45,AG45,AP45,AY45,BH45,BQ45)</f>
        <v>#REF!</v>
      </c>
      <c r="CA45" s="175" t="e">
        <f>SUM(#REF!,G45,P45,Y45,AH45,AQ45,AZ45,BI45,BR45)</f>
        <v>#REF!</v>
      </c>
      <c r="CB45" s="175">
        <f t="shared" si="0"/>
        <v>0</v>
      </c>
      <c r="CC45" s="175" t="e">
        <f>SUM(#REF!,I45,R45,AA45,AJ45,AS45,BB45,BK45,BT45)</f>
        <v>#REF!</v>
      </c>
      <c r="CD45" s="175" t="e">
        <f>SUM(#REF!,J45,S45,AB45,AK45,AT45,BC45,BL45,BU45)</f>
        <v>#REF!</v>
      </c>
      <c r="CE45" s="175">
        <f t="shared" si="1"/>
        <v>0</v>
      </c>
      <c r="CF45" s="175">
        <f t="shared" si="5"/>
        <v>0</v>
      </c>
      <c r="CG45" s="175">
        <f t="shared" si="5"/>
        <v>0</v>
      </c>
    </row>
    <row r="46" spans="3:85" x14ac:dyDescent="0.3">
      <c r="C46" s="14" t="str">
        <f>'Long Term Rates'!C16</f>
        <v>Data Steward</v>
      </c>
      <c r="D46" s="15" t="s">
        <v>174</v>
      </c>
      <c r="E46" s="124"/>
      <c r="F46" s="125"/>
      <c r="G46" s="126"/>
      <c r="H46" s="124"/>
      <c r="I46" s="125"/>
      <c r="J46" s="126"/>
      <c r="K46" s="124"/>
      <c r="L46" s="125"/>
      <c r="M46" s="126"/>
      <c r="N46" s="124"/>
      <c r="O46" s="125"/>
      <c r="P46" s="126"/>
      <c r="Q46" s="124"/>
      <c r="R46" s="125"/>
      <c r="S46" s="126"/>
      <c r="T46" s="124"/>
      <c r="U46" s="125"/>
      <c r="V46" s="126"/>
      <c r="W46" s="124"/>
      <c r="X46" s="125"/>
      <c r="Y46" s="126"/>
      <c r="Z46" s="124"/>
      <c r="AA46" s="125"/>
      <c r="AB46" s="126"/>
      <c r="AC46" s="124"/>
      <c r="AD46" s="125"/>
      <c r="AE46" s="126"/>
      <c r="AF46" s="124"/>
      <c r="AG46" s="125"/>
      <c r="AH46" s="126"/>
      <c r="AI46" s="124"/>
      <c r="AJ46" s="125"/>
      <c r="AK46" s="126"/>
      <c r="AL46" s="124"/>
      <c r="AM46" s="125"/>
      <c r="AN46" s="126"/>
      <c r="AO46" s="124"/>
      <c r="AP46" s="125"/>
      <c r="AQ46" s="126"/>
      <c r="AR46" s="124"/>
      <c r="AS46" s="125"/>
      <c r="AT46" s="126"/>
      <c r="AU46" s="124"/>
      <c r="AV46" s="125"/>
      <c r="AW46" s="126"/>
      <c r="AX46" s="124"/>
      <c r="AY46" s="125"/>
      <c r="AZ46" s="126"/>
      <c r="BA46" s="124"/>
      <c r="BB46" s="125"/>
      <c r="BC46" s="126"/>
      <c r="BD46" s="124"/>
      <c r="BE46" s="125"/>
      <c r="BF46" s="126"/>
      <c r="BG46" s="124"/>
      <c r="BH46" s="125"/>
      <c r="BI46" s="126"/>
      <c r="BJ46" s="124"/>
      <c r="BK46" s="125"/>
      <c r="BL46" s="126"/>
      <c r="BM46" s="124"/>
      <c r="BN46" s="125"/>
      <c r="BO46" s="126"/>
      <c r="BP46" s="124"/>
      <c r="BQ46" s="125"/>
      <c r="BR46" s="126"/>
      <c r="BS46" s="124"/>
      <c r="BT46" s="125"/>
      <c r="BU46" s="126"/>
      <c r="BV46" s="124"/>
      <c r="BW46" s="125"/>
      <c r="BX46" s="126"/>
      <c r="BY46" s="176">
        <f t="shared" si="4"/>
        <v>0</v>
      </c>
      <c r="BZ46" s="176" t="e">
        <f>SUM(#REF!,F46,O46,X46,AG46,AP46,AY46,BH46,BQ46)</f>
        <v>#REF!</v>
      </c>
      <c r="CA46" s="176" t="e">
        <f>SUM(#REF!,G46,P46,Y46,AH46,AQ46,AZ46,BI46,BR46)</f>
        <v>#REF!</v>
      </c>
      <c r="CB46" s="176">
        <f t="shared" si="0"/>
        <v>0</v>
      </c>
      <c r="CC46" s="176" t="e">
        <f>SUM(#REF!,I46,R46,AA46,AJ46,AS46,BB46,BK46,BT46)</f>
        <v>#REF!</v>
      </c>
      <c r="CD46" s="176" t="e">
        <f>SUM(#REF!,J46,S46,AB46,AK46,AT46,BC46,BL46,BU46)</f>
        <v>#REF!</v>
      </c>
      <c r="CE46" s="176">
        <f t="shared" si="1"/>
        <v>0</v>
      </c>
      <c r="CF46" s="176">
        <f t="shared" si="5"/>
        <v>0</v>
      </c>
      <c r="CG46" s="176">
        <f t="shared" si="5"/>
        <v>0</v>
      </c>
    </row>
    <row r="47" spans="3:85" x14ac:dyDescent="0.3">
      <c r="C47" s="13" t="str">
        <f t="shared" si="3"/>
        <v>Data Steward</v>
      </c>
      <c r="D47" s="11" t="s">
        <v>175</v>
      </c>
      <c r="E47" s="124"/>
      <c r="F47" s="125"/>
      <c r="G47" s="126"/>
      <c r="H47" s="124"/>
      <c r="I47" s="125"/>
      <c r="J47" s="126"/>
      <c r="K47" s="124"/>
      <c r="L47" s="125"/>
      <c r="M47" s="126"/>
      <c r="N47" s="124"/>
      <c r="O47" s="125"/>
      <c r="P47" s="126"/>
      <c r="Q47" s="124"/>
      <c r="R47" s="125"/>
      <c r="S47" s="126"/>
      <c r="T47" s="124"/>
      <c r="U47" s="125"/>
      <c r="V47" s="126"/>
      <c r="W47" s="124"/>
      <c r="X47" s="125"/>
      <c r="Y47" s="126"/>
      <c r="Z47" s="124"/>
      <c r="AA47" s="125"/>
      <c r="AB47" s="126"/>
      <c r="AC47" s="124"/>
      <c r="AD47" s="125"/>
      <c r="AE47" s="126"/>
      <c r="AF47" s="124"/>
      <c r="AG47" s="125"/>
      <c r="AH47" s="126"/>
      <c r="AI47" s="124"/>
      <c r="AJ47" s="125"/>
      <c r="AK47" s="126"/>
      <c r="AL47" s="124"/>
      <c r="AM47" s="125"/>
      <c r="AN47" s="126"/>
      <c r="AO47" s="124"/>
      <c r="AP47" s="125"/>
      <c r="AQ47" s="126"/>
      <c r="AR47" s="124"/>
      <c r="AS47" s="125"/>
      <c r="AT47" s="126"/>
      <c r="AU47" s="124"/>
      <c r="AV47" s="125"/>
      <c r="AW47" s="126"/>
      <c r="AX47" s="124"/>
      <c r="AY47" s="125"/>
      <c r="AZ47" s="126"/>
      <c r="BA47" s="124"/>
      <c r="BB47" s="125"/>
      <c r="BC47" s="126"/>
      <c r="BD47" s="124"/>
      <c r="BE47" s="125"/>
      <c r="BF47" s="126"/>
      <c r="BG47" s="124"/>
      <c r="BH47" s="125"/>
      <c r="BI47" s="126"/>
      <c r="BJ47" s="124"/>
      <c r="BK47" s="125"/>
      <c r="BL47" s="126"/>
      <c r="BM47" s="124"/>
      <c r="BN47" s="125"/>
      <c r="BO47" s="126"/>
      <c r="BP47" s="124"/>
      <c r="BQ47" s="125"/>
      <c r="BR47" s="126"/>
      <c r="BS47" s="124"/>
      <c r="BT47" s="125"/>
      <c r="BU47" s="126"/>
      <c r="BV47" s="124"/>
      <c r="BW47" s="125"/>
      <c r="BX47" s="126"/>
      <c r="BY47" s="174">
        <f t="shared" si="4"/>
        <v>0</v>
      </c>
      <c r="BZ47" s="174" t="e">
        <f>SUM(#REF!,F47,O47,X47,AG47,AP47,AY47,BH47,BQ47)</f>
        <v>#REF!</v>
      </c>
      <c r="CA47" s="174" t="e">
        <f>SUM(#REF!,G47,P47,Y47,AH47,AQ47,AZ47,BI47,BR47)</f>
        <v>#REF!</v>
      </c>
      <c r="CB47" s="174">
        <f t="shared" si="0"/>
        <v>0</v>
      </c>
      <c r="CC47" s="174" t="e">
        <f>SUM(#REF!,I47,R47,AA47,AJ47,AS47,BB47,BK47,BT47)</f>
        <v>#REF!</v>
      </c>
      <c r="CD47" s="174" t="e">
        <f>SUM(#REF!,J47,S47,AB47,AK47,AT47,BC47,BL47,BU47)</f>
        <v>#REF!</v>
      </c>
      <c r="CE47" s="174">
        <f t="shared" si="1"/>
        <v>0</v>
      </c>
      <c r="CF47" s="174">
        <f t="shared" si="5"/>
        <v>0</v>
      </c>
      <c r="CG47" s="174">
        <f t="shared" si="5"/>
        <v>0</v>
      </c>
    </row>
    <row r="48" spans="3:85" x14ac:dyDescent="0.3">
      <c r="C48" s="13" t="str">
        <f t="shared" si="3"/>
        <v>Data Steward</v>
      </c>
      <c r="D48" s="11" t="s">
        <v>176</v>
      </c>
      <c r="E48" s="124"/>
      <c r="F48" s="125"/>
      <c r="G48" s="126"/>
      <c r="H48" s="124"/>
      <c r="I48" s="125"/>
      <c r="J48" s="126"/>
      <c r="K48" s="124"/>
      <c r="L48" s="125"/>
      <c r="M48" s="126"/>
      <c r="N48" s="124"/>
      <c r="O48" s="125"/>
      <c r="P48" s="126"/>
      <c r="Q48" s="124"/>
      <c r="R48" s="125"/>
      <c r="S48" s="126"/>
      <c r="T48" s="124"/>
      <c r="U48" s="125"/>
      <c r="V48" s="126"/>
      <c r="W48" s="124"/>
      <c r="X48" s="125"/>
      <c r="Y48" s="126"/>
      <c r="Z48" s="124"/>
      <c r="AA48" s="125"/>
      <c r="AB48" s="126"/>
      <c r="AC48" s="124"/>
      <c r="AD48" s="125"/>
      <c r="AE48" s="126"/>
      <c r="AF48" s="124"/>
      <c r="AG48" s="125"/>
      <c r="AH48" s="126"/>
      <c r="AI48" s="124"/>
      <c r="AJ48" s="125"/>
      <c r="AK48" s="126"/>
      <c r="AL48" s="124"/>
      <c r="AM48" s="125"/>
      <c r="AN48" s="126"/>
      <c r="AO48" s="124"/>
      <c r="AP48" s="125"/>
      <c r="AQ48" s="126"/>
      <c r="AR48" s="124"/>
      <c r="AS48" s="125"/>
      <c r="AT48" s="126"/>
      <c r="AU48" s="124"/>
      <c r="AV48" s="125"/>
      <c r="AW48" s="126"/>
      <c r="AX48" s="124"/>
      <c r="AY48" s="125"/>
      <c r="AZ48" s="126"/>
      <c r="BA48" s="124"/>
      <c r="BB48" s="125"/>
      <c r="BC48" s="126"/>
      <c r="BD48" s="124"/>
      <c r="BE48" s="125"/>
      <c r="BF48" s="126"/>
      <c r="BG48" s="124"/>
      <c r="BH48" s="125"/>
      <c r="BI48" s="126"/>
      <c r="BJ48" s="124"/>
      <c r="BK48" s="125"/>
      <c r="BL48" s="126"/>
      <c r="BM48" s="124"/>
      <c r="BN48" s="125"/>
      <c r="BO48" s="126"/>
      <c r="BP48" s="124"/>
      <c r="BQ48" s="125"/>
      <c r="BR48" s="126"/>
      <c r="BS48" s="124"/>
      <c r="BT48" s="125"/>
      <c r="BU48" s="126"/>
      <c r="BV48" s="124"/>
      <c r="BW48" s="125"/>
      <c r="BX48" s="126"/>
      <c r="BY48" s="174">
        <f t="shared" si="4"/>
        <v>0</v>
      </c>
      <c r="BZ48" s="174" t="e">
        <f>SUM(#REF!,F48,O48,X48,AG48,AP48,AY48,BH48,BQ48)</f>
        <v>#REF!</v>
      </c>
      <c r="CA48" s="174" t="e">
        <f>SUM(#REF!,G48,P48,Y48,AH48,AQ48,AZ48,BI48,BR48)</f>
        <v>#REF!</v>
      </c>
      <c r="CB48" s="174">
        <f t="shared" si="0"/>
        <v>0</v>
      </c>
      <c r="CC48" s="174" t="e">
        <f>SUM(#REF!,I48,R48,AA48,AJ48,AS48,BB48,BK48,BT48)</f>
        <v>#REF!</v>
      </c>
      <c r="CD48" s="174" t="e">
        <f>SUM(#REF!,J48,S48,AB48,AK48,AT48,BC48,BL48,BU48)</f>
        <v>#REF!</v>
      </c>
      <c r="CE48" s="174">
        <f t="shared" si="1"/>
        <v>0</v>
      </c>
      <c r="CF48" s="174">
        <f t="shared" si="5"/>
        <v>0</v>
      </c>
      <c r="CG48" s="174">
        <f t="shared" si="5"/>
        <v>0</v>
      </c>
    </row>
    <row r="49" spans="3:85" x14ac:dyDescent="0.3">
      <c r="C49" s="13" t="str">
        <f t="shared" si="3"/>
        <v>Data Steward</v>
      </c>
      <c r="D49" s="11" t="s">
        <v>115</v>
      </c>
      <c r="E49" s="124"/>
      <c r="F49" s="125"/>
      <c r="G49" s="126"/>
      <c r="H49" s="124"/>
      <c r="I49" s="125"/>
      <c r="J49" s="126"/>
      <c r="K49" s="124"/>
      <c r="L49" s="125"/>
      <c r="M49" s="126"/>
      <c r="N49" s="124"/>
      <c r="O49" s="125"/>
      <c r="P49" s="126"/>
      <c r="Q49" s="124"/>
      <c r="R49" s="125"/>
      <c r="S49" s="126"/>
      <c r="T49" s="124"/>
      <c r="U49" s="125"/>
      <c r="V49" s="126"/>
      <c r="W49" s="124"/>
      <c r="X49" s="125"/>
      <c r="Y49" s="126"/>
      <c r="Z49" s="124"/>
      <c r="AA49" s="125"/>
      <c r="AB49" s="126"/>
      <c r="AC49" s="124"/>
      <c r="AD49" s="125"/>
      <c r="AE49" s="126"/>
      <c r="AF49" s="124"/>
      <c r="AG49" s="125"/>
      <c r="AH49" s="126"/>
      <c r="AI49" s="124"/>
      <c r="AJ49" s="125"/>
      <c r="AK49" s="126"/>
      <c r="AL49" s="124"/>
      <c r="AM49" s="125"/>
      <c r="AN49" s="126"/>
      <c r="AO49" s="124"/>
      <c r="AP49" s="125"/>
      <c r="AQ49" s="126"/>
      <c r="AR49" s="124"/>
      <c r="AS49" s="125"/>
      <c r="AT49" s="126"/>
      <c r="AU49" s="124"/>
      <c r="AV49" s="125"/>
      <c r="AW49" s="126"/>
      <c r="AX49" s="124"/>
      <c r="AY49" s="125"/>
      <c r="AZ49" s="126"/>
      <c r="BA49" s="124"/>
      <c r="BB49" s="125"/>
      <c r="BC49" s="126"/>
      <c r="BD49" s="124"/>
      <c r="BE49" s="125"/>
      <c r="BF49" s="126"/>
      <c r="BG49" s="124"/>
      <c r="BH49" s="125"/>
      <c r="BI49" s="126"/>
      <c r="BJ49" s="124"/>
      <c r="BK49" s="125"/>
      <c r="BL49" s="126"/>
      <c r="BM49" s="124"/>
      <c r="BN49" s="125"/>
      <c r="BO49" s="126"/>
      <c r="BP49" s="124"/>
      <c r="BQ49" s="125"/>
      <c r="BR49" s="126"/>
      <c r="BS49" s="124"/>
      <c r="BT49" s="125"/>
      <c r="BU49" s="126"/>
      <c r="BV49" s="124"/>
      <c r="BW49" s="125"/>
      <c r="BX49" s="126"/>
      <c r="BY49" s="174">
        <f t="shared" si="4"/>
        <v>0</v>
      </c>
      <c r="BZ49" s="174" t="e">
        <f>SUM(#REF!,F49,O49,X49,AG49,AP49,AY49,BH49,BQ49)</f>
        <v>#REF!</v>
      </c>
      <c r="CA49" s="174" t="e">
        <f>SUM(#REF!,G49,P49,Y49,AH49,AQ49,AZ49,BI49,BR49)</f>
        <v>#REF!</v>
      </c>
      <c r="CB49" s="174">
        <f t="shared" si="0"/>
        <v>0</v>
      </c>
      <c r="CC49" s="174" t="e">
        <f>SUM(#REF!,I49,R49,AA49,AJ49,AS49,BB49,BK49,BT49)</f>
        <v>#REF!</v>
      </c>
      <c r="CD49" s="174" t="e">
        <f>SUM(#REF!,J49,S49,AB49,AK49,AT49,BC49,BL49,BU49)</f>
        <v>#REF!</v>
      </c>
      <c r="CE49" s="174">
        <f t="shared" si="1"/>
        <v>0</v>
      </c>
      <c r="CF49" s="174">
        <f t="shared" si="5"/>
        <v>0</v>
      </c>
      <c r="CG49" s="174">
        <f t="shared" si="5"/>
        <v>0</v>
      </c>
    </row>
    <row r="50" spans="3:85" x14ac:dyDescent="0.3">
      <c r="C50" s="13" t="str">
        <f t="shared" si="3"/>
        <v>Data Steward</v>
      </c>
      <c r="D50" s="11" t="s">
        <v>117</v>
      </c>
      <c r="E50" s="124"/>
      <c r="F50" s="125"/>
      <c r="G50" s="126"/>
      <c r="H50" s="124"/>
      <c r="I50" s="125"/>
      <c r="J50" s="126"/>
      <c r="K50" s="124"/>
      <c r="L50" s="125"/>
      <c r="M50" s="126"/>
      <c r="N50" s="124"/>
      <c r="O50" s="125"/>
      <c r="P50" s="126"/>
      <c r="Q50" s="124"/>
      <c r="R50" s="125"/>
      <c r="S50" s="126"/>
      <c r="T50" s="124"/>
      <c r="U50" s="125"/>
      <c r="V50" s="126"/>
      <c r="W50" s="124"/>
      <c r="X50" s="125"/>
      <c r="Y50" s="126"/>
      <c r="Z50" s="124"/>
      <c r="AA50" s="125"/>
      <c r="AB50" s="126"/>
      <c r="AC50" s="124"/>
      <c r="AD50" s="125"/>
      <c r="AE50" s="126"/>
      <c r="AF50" s="124"/>
      <c r="AG50" s="125"/>
      <c r="AH50" s="126"/>
      <c r="AI50" s="124"/>
      <c r="AJ50" s="125"/>
      <c r="AK50" s="126"/>
      <c r="AL50" s="124"/>
      <c r="AM50" s="125"/>
      <c r="AN50" s="126"/>
      <c r="AO50" s="124"/>
      <c r="AP50" s="125"/>
      <c r="AQ50" s="126"/>
      <c r="AR50" s="124"/>
      <c r="AS50" s="125"/>
      <c r="AT50" s="126"/>
      <c r="AU50" s="124"/>
      <c r="AV50" s="125"/>
      <c r="AW50" s="126"/>
      <c r="AX50" s="124"/>
      <c r="AY50" s="125"/>
      <c r="AZ50" s="126"/>
      <c r="BA50" s="124"/>
      <c r="BB50" s="125"/>
      <c r="BC50" s="126"/>
      <c r="BD50" s="124"/>
      <c r="BE50" s="125"/>
      <c r="BF50" s="126"/>
      <c r="BG50" s="124"/>
      <c r="BH50" s="125"/>
      <c r="BI50" s="126"/>
      <c r="BJ50" s="124"/>
      <c r="BK50" s="125"/>
      <c r="BL50" s="126"/>
      <c r="BM50" s="124"/>
      <c r="BN50" s="125"/>
      <c r="BO50" s="126"/>
      <c r="BP50" s="124"/>
      <c r="BQ50" s="125"/>
      <c r="BR50" s="126"/>
      <c r="BS50" s="124"/>
      <c r="BT50" s="125"/>
      <c r="BU50" s="126"/>
      <c r="BV50" s="124"/>
      <c r="BW50" s="125"/>
      <c r="BX50" s="126"/>
      <c r="BY50" s="174">
        <f t="shared" si="4"/>
        <v>0</v>
      </c>
      <c r="BZ50" s="174" t="e">
        <f>SUM(#REF!,F50,O50,X50,AG50,AP50,AY50,BH50,BQ50)</f>
        <v>#REF!</v>
      </c>
      <c r="CA50" s="174" t="e">
        <f>SUM(#REF!,G50,P50,Y50,AH50,AQ50,AZ50,BI50,BR50)</f>
        <v>#REF!</v>
      </c>
      <c r="CB50" s="174">
        <f t="shared" si="0"/>
        <v>0</v>
      </c>
      <c r="CC50" s="174" t="e">
        <f>SUM(#REF!,I50,R50,AA50,AJ50,AS50,BB50,BK50,BT50)</f>
        <v>#REF!</v>
      </c>
      <c r="CD50" s="174" t="e">
        <f>SUM(#REF!,J50,S50,AB50,AK50,AT50,BC50,BL50,BU50)</f>
        <v>#REF!</v>
      </c>
      <c r="CE50" s="174">
        <f t="shared" si="1"/>
        <v>0</v>
      </c>
      <c r="CF50" s="174">
        <f t="shared" si="5"/>
        <v>0</v>
      </c>
      <c r="CG50" s="174">
        <f t="shared" si="5"/>
        <v>0</v>
      </c>
    </row>
    <row r="51" spans="3:85" x14ac:dyDescent="0.3">
      <c r="C51" s="13" t="str">
        <f t="shared" si="3"/>
        <v>Data Steward</v>
      </c>
      <c r="D51" s="11" t="s">
        <v>177</v>
      </c>
      <c r="E51" s="124"/>
      <c r="F51" s="125"/>
      <c r="G51" s="126"/>
      <c r="H51" s="124"/>
      <c r="I51" s="125"/>
      <c r="J51" s="126"/>
      <c r="K51" s="124"/>
      <c r="L51" s="125"/>
      <c r="M51" s="126"/>
      <c r="N51" s="124"/>
      <c r="O51" s="125"/>
      <c r="P51" s="126"/>
      <c r="Q51" s="124"/>
      <c r="R51" s="125"/>
      <c r="S51" s="126"/>
      <c r="T51" s="124"/>
      <c r="U51" s="125"/>
      <c r="V51" s="126"/>
      <c r="W51" s="124"/>
      <c r="X51" s="125"/>
      <c r="Y51" s="126"/>
      <c r="Z51" s="124"/>
      <c r="AA51" s="125"/>
      <c r="AB51" s="126"/>
      <c r="AC51" s="124"/>
      <c r="AD51" s="125"/>
      <c r="AE51" s="126"/>
      <c r="AF51" s="124"/>
      <c r="AG51" s="125"/>
      <c r="AH51" s="126"/>
      <c r="AI51" s="124"/>
      <c r="AJ51" s="125"/>
      <c r="AK51" s="126"/>
      <c r="AL51" s="124"/>
      <c r="AM51" s="125"/>
      <c r="AN51" s="126"/>
      <c r="AO51" s="124"/>
      <c r="AP51" s="125"/>
      <c r="AQ51" s="126"/>
      <c r="AR51" s="124"/>
      <c r="AS51" s="125"/>
      <c r="AT51" s="126"/>
      <c r="AU51" s="124"/>
      <c r="AV51" s="125"/>
      <c r="AW51" s="126"/>
      <c r="AX51" s="124"/>
      <c r="AY51" s="125"/>
      <c r="AZ51" s="126"/>
      <c r="BA51" s="124"/>
      <c r="BB51" s="125"/>
      <c r="BC51" s="126"/>
      <c r="BD51" s="124"/>
      <c r="BE51" s="125"/>
      <c r="BF51" s="126"/>
      <c r="BG51" s="124"/>
      <c r="BH51" s="125"/>
      <c r="BI51" s="126"/>
      <c r="BJ51" s="124"/>
      <c r="BK51" s="125"/>
      <c r="BL51" s="126"/>
      <c r="BM51" s="124"/>
      <c r="BN51" s="125"/>
      <c r="BO51" s="126"/>
      <c r="BP51" s="124"/>
      <c r="BQ51" s="125"/>
      <c r="BR51" s="126"/>
      <c r="BS51" s="124"/>
      <c r="BT51" s="125"/>
      <c r="BU51" s="126"/>
      <c r="BV51" s="124"/>
      <c r="BW51" s="125"/>
      <c r="BX51" s="126"/>
      <c r="BY51" s="174">
        <f t="shared" si="4"/>
        <v>0</v>
      </c>
      <c r="BZ51" s="174" t="e">
        <f>SUM(#REF!,F51,O51,X51,AG51,AP51,AY51,BH51,BQ51)</f>
        <v>#REF!</v>
      </c>
      <c r="CA51" s="174" t="e">
        <f>SUM(#REF!,G51,P51,Y51,AH51,AQ51,AZ51,BI51,BR51)</f>
        <v>#REF!</v>
      </c>
      <c r="CB51" s="174">
        <f t="shared" si="0"/>
        <v>0</v>
      </c>
      <c r="CC51" s="174" t="e">
        <f>SUM(#REF!,I51,R51,AA51,AJ51,AS51,BB51,BK51,BT51)</f>
        <v>#REF!</v>
      </c>
      <c r="CD51" s="174" t="e">
        <f>SUM(#REF!,J51,S51,AB51,AK51,AT51,BC51,BL51,BU51)</f>
        <v>#REF!</v>
      </c>
      <c r="CE51" s="174">
        <f t="shared" si="1"/>
        <v>0</v>
      </c>
      <c r="CF51" s="174">
        <f t="shared" si="5"/>
        <v>0</v>
      </c>
      <c r="CG51" s="174">
        <f t="shared" si="5"/>
        <v>0</v>
      </c>
    </row>
    <row r="52" spans="3:85" ht="16.2" thickBot="1" x14ac:dyDescent="0.35">
      <c r="C52" s="16" t="str">
        <f t="shared" si="3"/>
        <v>Data Steward</v>
      </c>
      <c r="D52" s="17" t="s">
        <v>116</v>
      </c>
      <c r="E52" s="150"/>
      <c r="F52" s="151"/>
      <c r="G52" s="152"/>
      <c r="H52" s="150"/>
      <c r="I52" s="151"/>
      <c r="J52" s="152"/>
      <c r="K52" s="150"/>
      <c r="L52" s="151"/>
      <c r="M52" s="152"/>
      <c r="N52" s="150"/>
      <c r="O52" s="151"/>
      <c r="P52" s="152"/>
      <c r="Q52" s="150"/>
      <c r="R52" s="151"/>
      <c r="S52" s="152"/>
      <c r="T52" s="150"/>
      <c r="U52" s="151"/>
      <c r="V52" s="152"/>
      <c r="W52" s="150"/>
      <c r="X52" s="151"/>
      <c r="Y52" s="152"/>
      <c r="Z52" s="150"/>
      <c r="AA52" s="151"/>
      <c r="AB52" s="152"/>
      <c r="AC52" s="150"/>
      <c r="AD52" s="151"/>
      <c r="AE52" s="152"/>
      <c r="AF52" s="150"/>
      <c r="AG52" s="151"/>
      <c r="AH52" s="152"/>
      <c r="AI52" s="150"/>
      <c r="AJ52" s="151"/>
      <c r="AK52" s="152"/>
      <c r="AL52" s="150"/>
      <c r="AM52" s="151"/>
      <c r="AN52" s="152"/>
      <c r="AO52" s="150"/>
      <c r="AP52" s="151"/>
      <c r="AQ52" s="152"/>
      <c r="AR52" s="150"/>
      <c r="AS52" s="151"/>
      <c r="AT52" s="152"/>
      <c r="AU52" s="150"/>
      <c r="AV52" s="151"/>
      <c r="AW52" s="152"/>
      <c r="AX52" s="150"/>
      <c r="AY52" s="151"/>
      <c r="AZ52" s="152"/>
      <c r="BA52" s="150"/>
      <c r="BB52" s="151"/>
      <c r="BC52" s="152"/>
      <c r="BD52" s="150"/>
      <c r="BE52" s="151"/>
      <c r="BF52" s="152"/>
      <c r="BG52" s="150"/>
      <c r="BH52" s="151"/>
      <c r="BI52" s="152"/>
      <c r="BJ52" s="150"/>
      <c r="BK52" s="151"/>
      <c r="BL52" s="152"/>
      <c r="BM52" s="150"/>
      <c r="BN52" s="151"/>
      <c r="BO52" s="152"/>
      <c r="BP52" s="150"/>
      <c r="BQ52" s="151"/>
      <c r="BR52" s="152"/>
      <c r="BS52" s="150"/>
      <c r="BT52" s="151"/>
      <c r="BU52" s="152"/>
      <c r="BV52" s="150"/>
      <c r="BW52" s="151"/>
      <c r="BX52" s="152"/>
      <c r="BY52" s="175">
        <f t="shared" si="4"/>
        <v>0</v>
      </c>
      <c r="BZ52" s="175" t="e">
        <f>SUM(#REF!,F52,O52,X52,AG52,AP52,AY52,BH52,BQ52)</f>
        <v>#REF!</v>
      </c>
      <c r="CA52" s="175" t="e">
        <f>SUM(#REF!,G52,P52,Y52,AH52,AQ52,AZ52,BI52,BR52)</f>
        <v>#REF!</v>
      </c>
      <c r="CB52" s="175">
        <f t="shared" si="0"/>
        <v>0</v>
      </c>
      <c r="CC52" s="175" t="e">
        <f>SUM(#REF!,I52,R52,AA52,AJ52,AS52,BB52,BK52,BT52)</f>
        <v>#REF!</v>
      </c>
      <c r="CD52" s="175" t="e">
        <f>SUM(#REF!,J52,S52,AB52,AK52,AT52,BC52,BL52,BU52)</f>
        <v>#REF!</v>
      </c>
      <c r="CE52" s="175">
        <f t="shared" si="1"/>
        <v>0</v>
      </c>
      <c r="CF52" s="175">
        <f t="shared" si="5"/>
        <v>0</v>
      </c>
      <c r="CG52" s="175">
        <f t="shared" si="5"/>
        <v>0</v>
      </c>
    </row>
    <row r="53" spans="3:85" x14ac:dyDescent="0.3">
      <c r="C53" s="14" t="str">
        <f>'Long Term Rates'!C17</f>
        <v>Data Warehouse Analyst</v>
      </c>
      <c r="D53" s="15" t="s">
        <v>174</v>
      </c>
      <c r="E53" s="124"/>
      <c r="F53" s="125"/>
      <c r="G53" s="126"/>
      <c r="H53" s="124"/>
      <c r="I53" s="125"/>
      <c r="J53" s="126"/>
      <c r="K53" s="124"/>
      <c r="L53" s="125"/>
      <c r="M53" s="126"/>
      <c r="N53" s="124"/>
      <c r="O53" s="125"/>
      <c r="P53" s="126"/>
      <c r="Q53" s="124"/>
      <c r="R53" s="125"/>
      <c r="S53" s="126"/>
      <c r="T53" s="124"/>
      <c r="U53" s="125"/>
      <c r="V53" s="126"/>
      <c r="W53" s="124"/>
      <c r="X53" s="125"/>
      <c r="Y53" s="126"/>
      <c r="Z53" s="124"/>
      <c r="AA53" s="125"/>
      <c r="AB53" s="126"/>
      <c r="AC53" s="124"/>
      <c r="AD53" s="125"/>
      <c r="AE53" s="126"/>
      <c r="AF53" s="124"/>
      <c r="AG53" s="125"/>
      <c r="AH53" s="126"/>
      <c r="AI53" s="124"/>
      <c r="AJ53" s="125"/>
      <c r="AK53" s="126"/>
      <c r="AL53" s="124"/>
      <c r="AM53" s="125"/>
      <c r="AN53" s="126"/>
      <c r="AO53" s="124"/>
      <c r="AP53" s="125"/>
      <c r="AQ53" s="126"/>
      <c r="AR53" s="124"/>
      <c r="AS53" s="125"/>
      <c r="AT53" s="126"/>
      <c r="AU53" s="124"/>
      <c r="AV53" s="125"/>
      <c r="AW53" s="126"/>
      <c r="AX53" s="124"/>
      <c r="AY53" s="125"/>
      <c r="AZ53" s="126"/>
      <c r="BA53" s="124"/>
      <c r="BB53" s="125"/>
      <c r="BC53" s="126"/>
      <c r="BD53" s="124"/>
      <c r="BE53" s="125"/>
      <c r="BF53" s="126"/>
      <c r="BG53" s="124"/>
      <c r="BH53" s="125"/>
      <c r="BI53" s="126"/>
      <c r="BJ53" s="124"/>
      <c r="BK53" s="125"/>
      <c r="BL53" s="126"/>
      <c r="BM53" s="124"/>
      <c r="BN53" s="125"/>
      <c r="BO53" s="126"/>
      <c r="BP53" s="124"/>
      <c r="BQ53" s="125"/>
      <c r="BR53" s="126"/>
      <c r="BS53" s="124"/>
      <c r="BT53" s="125"/>
      <c r="BU53" s="126"/>
      <c r="BV53" s="124"/>
      <c r="BW53" s="125"/>
      <c r="BX53" s="126"/>
      <c r="BY53" s="176">
        <f t="shared" si="4"/>
        <v>0</v>
      </c>
      <c r="BZ53" s="176" t="e">
        <f>SUM(#REF!,F53,O53,X53,AG53,AP53,AY53,BH53,BQ53)</f>
        <v>#REF!</v>
      </c>
      <c r="CA53" s="176" t="e">
        <f>SUM(#REF!,G53,P53,Y53,AH53,AQ53,AZ53,BI53,BR53)</f>
        <v>#REF!</v>
      </c>
      <c r="CB53" s="176">
        <f t="shared" si="0"/>
        <v>0</v>
      </c>
      <c r="CC53" s="176" t="e">
        <f>SUM(#REF!,I53,R53,AA53,AJ53,AS53,BB53,BK53,BT53)</f>
        <v>#REF!</v>
      </c>
      <c r="CD53" s="176" t="e">
        <f>SUM(#REF!,J53,S53,AB53,AK53,AT53,BC53,BL53,BU53)</f>
        <v>#REF!</v>
      </c>
      <c r="CE53" s="176">
        <f t="shared" si="1"/>
        <v>0</v>
      </c>
      <c r="CF53" s="176">
        <f t="shared" si="5"/>
        <v>0</v>
      </c>
      <c r="CG53" s="176">
        <f t="shared" si="5"/>
        <v>0</v>
      </c>
    </row>
    <row r="54" spans="3:85" x14ac:dyDescent="0.3">
      <c r="C54" s="13" t="str">
        <f t="shared" si="3"/>
        <v>Data Warehouse Analyst</v>
      </c>
      <c r="D54" s="11" t="s">
        <v>175</v>
      </c>
      <c r="E54" s="124"/>
      <c r="F54" s="125"/>
      <c r="G54" s="126"/>
      <c r="H54" s="124"/>
      <c r="I54" s="125"/>
      <c r="J54" s="126"/>
      <c r="K54" s="124"/>
      <c r="L54" s="125"/>
      <c r="M54" s="126"/>
      <c r="N54" s="124"/>
      <c r="O54" s="125"/>
      <c r="P54" s="126"/>
      <c r="Q54" s="124"/>
      <c r="R54" s="125"/>
      <c r="S54" s="126"/>
      <c r="T54" s="124"/>
      <c r="U54" s="125"/>
      <c r="V54" s="126"/>
      <c r="W54" s="124"/>
      <c r="X54" s="125"/>
      <c r="Y54" s="126"/>
      <c r="Z54" s="124"/>
      <c r="AA54" s="125"/>
      <c r="AB54" s="126"/>
      <c r="AC54" s="124"/>
      <c r="AD54" s="125"/>
      <c r="AE54" s="126"/>
      <c r="AF54" s="124"/>
      <c r="AG54" s="125"/>
      <c r="AH54" s="126"/>
      <c r="AI54" s="124"/>
      <c r="AJ54" s="125"/>
      <c r="AK54" s="126"/>
      <c r="AL54" s="124"/>
      <c r="AM54" s="125"/>
      <c r="AN54" s="126"/>
      <c r="AO54" s="124"/>
      <c r="AP54" s="125"/>
      <c r="AQ54" s="126"/>
      <c r="AR54" s="124"/>
      <c r="AS54" s="125"/>
      <c r="AT54" s="126"/>
      <c r="AU54" s="124"/>
      <c r="AV54" s="125"/>
      <c r="AW54" s="126"/>
      <c r="AX54" s="124"/>
      <c r="AY54" s="125"/>
      <c r="AZ54" s="126"/>
      <c r="BA54" s="124"/>
      <c r="BB54" s="125"/>
      <c r="BC54" s="126"/>
      <c r="BD54" s="124"/>
      <c r="BE54" s="125"/>
      <c r="BF54" s="126"/>
      <c r="BG54" s="124"/>
      <c r="BH54" s="125"/>
      <c r="BI54" s="126"/>
      <c r="BJ54" s="124"/>
      <c r="BK54" s="125"/>
      <c r="BL54" s="126"/>
      <c r="BM54" s="124"/>
      <c r="BN54" s="125"/>
      <c r="BO54" s="126"/>
      <c r="BP54" s="124"/>
      <c r="BQ54" s="125"/>
      <c r="BR54" s="126"/>
      <c r="BS54" s="124"/>
      <c r="BT54" s="125"/>
      <c r="BU54" s="126"/>
      <c r="BV54" s="124"/>
      <c r="BW54" s="125"/>
      <c r="BX54" s="126"/>
      <c r="BY54" s="174">
        <f t="shared" si="4"/>
        <v>0</v>
      </c>
      <c r="BZ54" s="174" t="e">
        <f>SUM(#REF!,F54,O54,X54,AG54,AP54,AY54,BH54,BQ54)</f>
        <v>#REF!</v>
      </c>
      <c r="CA54" s="174" t="e">
        <f>SUM(#REF!,G54,P54,Y54,AH54,AQ54,AZ54,BI54,BR54)</f>
        <v>#REF!</v>
      </c>
      <c r="CB54" s="174">
        <f t="shared" si="0"/>
        <v>0</v>
      </c>
      <c r="CC54" s="174" t="e">
        <f>SUM(#REF!,I54,R54,AA54,AJ54,AS54,BB54,BK54,BT54)</f>
        <v>#REF!</v>
      </c>
      <c r="CD54" s="174" t="e">
        <f>SUM(#REF!,J54,S54,AB54,AK54,AT54,BC54,BL54,BU54)</f>
        <v>#REF!</v>
      </c>
      <c r="CE54" s="174">
        <f t="shared" si="1"/>
        <v>0</v>
      </c>
      <c r="CF54" s="174">
        <f t="shared" si="5"/>
        <v>0</v>
      </c>
      <c r="CG54" s="174">
        <f t="shared" si="5"/>
        <v>0</v>
      </c>
    </row>
    <row r="55" spans="3:85" x14ac:dyDescent="0.3">
      <c r="C55" s="13" t="str">
        <f t="shared" si="3"/>
        <v>Data Warehouse Analyst</v>
      </c>
      <c r="D55" s="11" t="s">
        <v>176</v>
      </c>
      <c r="E55" s="124"/>
      <c r="F55" s="125"/>
      <c r="G55" s="126"/>
      <c r="H55" s="124"/>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26"/>
      <c r="AI55" s="124"/>
      <c r="AJ55" s="125"/>
      <c r="AK55" s="126"/>
      <c r="AL55" s="124"/>
      <c r="AM55" s="125"/>
      <c r="AN55" s="126"/>
      <c r="AO55" s="124"/>
      <c r="AP55" s="125"/>
      <c r="AQ55" s="126"/>
      <c r="AR55" s="124"/>
      <c r="AS55" s="125"/>
      <c r="AT55" s="126"/>
      <c r="AU55" s="124"/>
      <c r="AV55" s="125"/>
      <c r="AW55" s="126"/>
      <c r="AX55" s="124"/>
      <c r="AY55" s="125"/>
      <c r="AZ55" s="126"/>
      <c r="BA55" s="124"/>
      <c r="BB55" s="125"/>
      <c r="BC55" s="126"/>
      <c r="BD55" s="124"/>
      <c r="BE55" s="125"/>
      <c r="BF55" s="126"/>
      <c r="BG55" s="124"/>
      <c r="BH55" s="125"/>
      <c r="BI55" s="126"/>
      <c r="BJ55" s="124"/>
      <c r="BK55" s="125"/>
      <c r="BL55" s="126"/>
      <c r="BM55" s="124"/>
      <c r="BN55" s="125"/>
      <c r="BO55" s="126"/>
      <c r="BP55" s="124"/>
      <c r="BQ55" s="125"/>
      <c r="BR55" s="126"/>
      <c r="BS55" s="124"/>
      <c r="BT55" s="125"/>
      <c r="BU55" s="126"/>
      <c r="BV55" s="124"/>
      <c r="BW55" s="125"/>
      <c r="BX55" s="126"/>
      <c r="BY55" s="174">
        <f t="shared" si="4"/>
        <v>0</v>
      </c>
      <c r="BZ55" s="174" t="e">
        <f>SUM(#REF!,F55,O55,X55,AG55,AP55,AY55,BH55,BQ55)</f>
        <v>#REF!</v>
      </c>
      <c r="CA55" s="174" t="e">
        <f>SUM(#REF!,G55,P55,Y55,AH55,AQ55,AZ55,BI55,BR55)</f>
        <v>#REF!</v>
      </c>
      <c r="CB55" s="174">
        <f t="shared" si="0"/>
        <v>0</v>
      </c>
      <c r="CC55" s="174" t="e">
        <f>SUM(#REF!,I55,R55,AA55,AJ55,AS55,BB55,BK55,BT55)</f>
        <v>#REF!</v>
      </c>
      <c r="CD55" s="174" t="e">
        <f>SUM(#REF!,J55,S55,AB55,AK55,AT55,BC55,BL55,BU55)</f>
        <v>#REF!</v>
      </c>
      <c r="CE55" s="174">
        <f t="shared" si="1"/>
        <v>0</v>
      </c>
      <c r="CF55" s="174">
        <f t="shared" si="5"/>
        <v>0</v>
      </c>
      <c r="CG55" s="174">
        <f t="shared" si="5"/>
        <v>0</v>
      </c>
    </row>
    <row r="56" spans="3:85" x14ac:dyDescent="0.3">
      <c r="C56" s="13" t="str">
        <f t="shared" si="3"/>
        <v>Data Warehouse Analyst</v>
      </c>
      <c r="D56" s="11" t="s">
        <v>115</v>
      </c>
      <c r="E56" s="124"/>
      <c r="F56" s="125"/>
      <c r="G56" s="126"/>
      <c r="H56" s="124"/>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26"/>
      <c r="AI56" s="124"/>
      <c r="AJ56" s="125"/>
      <c r="AK56" s="126"/>
      <c r="AL56" s="124"/>
      <c r="AM56" s="125"/>
      <c r="AN56" s="126"/>
      <c r="AO56" s="124"/>
      <c r="AP56" s="125"/>
      <c r="AQ56" s="126"/>
      <c r="AR56" s="124"/>
      <c r="AS56" s="125"/>
      <c r="AT56" s="126"/>
      <c r="AU56" s="124"/>
      <c r="AV56" s="125"/>
      <c r="AW56" s="126"/>
      <c r="AX56" s="124"/>
      <c r="AY56" s="125"/>
      <c r="AZ56" s="126"/>
      <c r="BA56" s="124"/>
      <c r="BB56" s="125"/>
      <c r="BC56" s="126"/>
      <c r="BD56" s="124"/>
      <c r="BE56" s="125"/>
      <c r="BF56" s="126"/>
      <c r="BG56" s="124"/>
      <c r="BH56" s="125"/>
      <c r="BI56" s="126"/>
      <c r="BJ56" s="124"/>
      <c r="BK56" s="125"/>
      <c r="BL56" s="126"/>
      <c r="BM56" s="124"/>
      <c r="BN56" s="125"/>
      <c r="BO56" s="126"/>
      <c r="BP56" s="124"/>
      <c r="BQ56" s="125"/>
      <c r="BR56" s="126"/>
      <c r="BS56" s="124"/>
      <c r="BT56" s="125"/>
      <c r="BU56" s="126"/>
      <c r="BV56" s="124"/>
      <c r="BW56" s="125"/>
      <c r="BX56" s="126"/>
      <c r="BY56" s="174">
        <f t="shared" si="4"/>
        <v>0</v>
      </c>
      <c r="BZ56" s="174" t="e">
        <f>SUM(#REF!,F56,O56,X56,AG56,AP56,AY56,BH56,BQ56)</f>
        <v>#REF!</v>
      </c>
      <c r="CA56" s="174" t="e">
        <f>SUM(#REF!,G56,P56,Y56,AH56,AQ56,AZ56,BI56,BR56)</f>
        <v>#REF!</v>
      </c>
      <c r="CB56" s="174">
        <f t="shared" si="0"/>
        <v>0</v>
      </c>
      <c r="CC56" s="174" t="e">
        <f>SUM(#REF!,I56,R56,AA56,AJ56,AS56,BB56,BK56,BT56)</f>
        <v>#REF!</v>
      </c>
      <c r="CD56" s="174" t="e">
        <f>SUM(#REF!,J56,S56,AB56,AK56,AT56,BC56,BL56,BU56)</f>
        <v>#REF!</v>
      </c>
      <c r="CE56" s="174">
        <f t="shared" si="1"/>
        <v>0</v>
      </c>
      <c r="CF56" s="174">
        <f t="shared" si="5"/>
        <v>0</v>
      </c>
      <c r="CG56" s="174">
        <f t="shared" si="5"/>
        <v>0</v>
      </c>
    </row>
    <row r="57" spans="3:85" x14ac:dyDescent="0.3">
      <c r="C57" s="13" t="str">
        <f t="shared" si="3"/>
        <v>Data Warehouse Analyst</v>
      </c>
      <c r="D57" s="11" t="s">
        <v>117</v>
      </c>
      <c r="E57" s="124"/>
      <c r="F57" s="125"/>
      <c r="G57" s="126"/>
      <c r="H57" s="124"/>
      <c r="I57" s="125"/>
      <c r="J57" s="126"/>
      <c r="K57" s="124"/>
      <c r="L57" s="125"/>
      <c r="M57" s="126"/>
      <c r="N57" s="124"/>
      <c r="O57" s="125"/>
      <c r="P57" s="126"/>
      <c r="Q57" s="124"/>
      <c r="R57" s="125"/>
      <c r="S57" s="126"/>
      <c r="T57" s="124"/>
      <c r="U57" s="125"/>
      <c r="V57" s="126"/>
      <c r="W57" s="124"/>
      <c r="X57" s="125"/>
      <c r="Y57" s="126"/>
      <c r="Z57" s="124"/>
      <c r="AA57" s="125"/>
      <c r="AB57" s="126"/>
      <c r="AC57" s="124"/>
      <c r="AD57" s="125"/>
      <c r="AE57" s="126"/>
      <c r="AF57" s="124"/>
      <c r="AG57" s="125"/>
      <c r="AH57" s="126"/>
      <c r="AI57" s="124"/>
      <c r="AJ57" s="125"/>
      <c r="AK57" s="126"/>
      <c r="AL57" s="124"/>
      <c r="AM57" s="125"/>
      <c r="AN57" s="126"/>
      <c r="AO57" s="124"/>
      <c r="AP57" s="125"/>
      <c r="AQ57" s="126"/>
      <c r="AR57" s="124"/>
      <c r="AS57" s="125"/>
      <c r="AT57" s="126"/>
      <c r="AU57" s="124"/>
      <c r="AV57" s="125"/>
      <c r="AW57" s="126"/>
      <c r="AX57" s="124"/>
      <c r="AY57" s="125"/>
      <c r="AZ57" s="126"/>
      <c r="BA57" s="124"/>
      <c r="BB57" s="125"/>
      <c r="BC57" s="126"/>
      <c r="BD57" s="124"/>
      <c r="BE57" s="125"/>
      <c r="BF57" s="126"/>
      <c r="BG57" s="124"/>
      <c r="BH57" s="125"/>
      <c r="BI57" s="126"/>
      <c r="BJ57" s="124"/>
      <c r="BK57" s="125"/>
      <c r="BL57" s="126"/>
      <c r="BM57" s="124"/>
      <c r="BN57" s="125"/>
      <c r="BO57" s="126"/>
      <c r="BP57" s="124"/>
      <c r="BQ57" s="125"/>
      <c r="BR57" s="126"/>
      <c r="BS57" s="124"/>
      <c r="BT57" s="125"/>
      <c r="BU57" s="126"/>
      <c r="BV57" s="124"/>
      <c r="BW57" s="125"/>
      <c r="BX57" s="126"/>
      <c r="BY57" s="174">
        <f t="shared" si="4"/>
        <v>0</v>
      </c>
      <c r="BZ57" s="174" t="e">
        <f>SUM(#REF!,F57,O57,X57,AG57,AP57,AY57,BH57,BQ57)</f>
        <v>#REF!</v>
      </c>
      <c r="CA57" s="174" t="e">
        <f>SUM(#REF!,G57,P57,Y57,AH57,AQ57,AZ57,BI57,BR57)</f>
        <v>#REF!</v>
      </c>
      <c r="CB57" s="174">
        <f t="shared" si="0"/>
        <v>0</v>
      </c>
      <c r="CC57" s="174" t="e">
        <f>SUM(#REF!,I57,R57,AA57,AJ57,AS57,BB57,BK57,BT57)</f>
        <v>#REF!</v>
      </c>
      <c r="CD57" s="174" t="e">
        <f>SUM(#REF!,J57,S57,AB57,AK57,AT57,BC57,BL57,BU57)</f>
        <v>#REF!</v>
      </c>
      <c r="CE57" s="174">
        <f t="shared" si="1"/>
        <v>0</v>
      </c>
      <c r="CF57" s="174">
        <f t="shared" si="5"/>
        <v>0</v>
      </c>
      <c r="CG57" s="174">
        <f t="shared" si="5"/>
        <v>0</v>
      </c>
    </row>
    <row r="58" spans="3:85" x14ac:dyDescent="0.3">
      <c r="C58" s="13" t="str">
        <f t="shared" si="3"/>
        <v>Data Warehouse Analyst</v>
      </c>
      <c r="D58" s="11" t="s">
        <v>177</v>
      </c>
      <c r="E58" s="124"/>
      <c r="F58" s="125"/>
      <c r="G58" s="126"/>
      <c r="H58" s="124"/>
      <c r="I58" s="125"/>
      <c r="J58" s="126"/>
      <c r="K58" s="124"/>
      <c r="L58" s="125"/>
      <c r="M58" s="126"/>
      <c r="N58" s="124"/>
      <c r="O58" s="125"/>
      <c r="P58" s="126"/>
      <c r="Q58" s="124"/>
      <c r="R58" s="125"/>
      <c r="S58" s="126"/>
      <c r="T58" s="124"/>
      <c r="U58" s="125"/>
      <c r="V58" s="126"/>
      <c r="W58" s="124"/>
      <c r="X58" s="125"/>
      <c r="Y58" s="126"/>
      <c r="Z58" s="124"/>
      <c r="AA58" s="125"/>
      <c r="AB58" s="126"/>
      <c r="AC58" s="124"/>
      <c r="AD58" s="125"/>
      <c r="AE58" s="126"/>
      <c r="AF58" s="124"/>
      <c r="AG58" s="125"/>
      <c r="AH58" s="126"/>
      <c r="AI58" s="124"/>
      <c r="AJ58" s="125"/>
      <c r="AK58" s="126"/>
      <c r="AL58" s="124"/>
      <c r="AM58" s="125"/>
      <c r="AN58" s="126"/>
      <c r="AO58" s="124"/>
      <c r="AP58" s="125"/>
      <c r="AQ58" s="126"/>
      <c r="AR58" s="124"/>
      <c r="AS58" s="125"/>
      <c r="AT58" s="126"/>
      <c r="AU58" s="124"/>
      <c r="AV58" s="125"/>
      <c r="AW58" s="126"/>
      <c r="AX58" s="124"/>
      <c r="AY58" s="125"/>
      <c r="AZ58" s="126"/>
      <c r="BA58" s="124"/>
      <c r="BB58" s="125"/>
      <c r="BC58" s="126"/>
      <c r="BD58" s="124"/>
      <c r="BE58" s="125"/>
      <c r="BF58" s="126"/>
      <c r="BG58" s="124"/>
      <c r="BH58" s="125"/>
      <c r="BI58" s="126"/>
      <c r="BJ58" s="124"/>
      <c r="BK58" s="125"/>
      <c r="BL58" s="126"/>
      <c r="BM58" s="124"/>
      <c r="BN58" s="125"/>
      <c r="BO58" s="126"/>
      <c r="BP58" s="124"/>
      <c r="BQ58" s="125"/>
      <c r="BR58" s="126"/>
      <c r="BS58" s="124"/>
      <c r="BT58" s="125"/>
      <c r="BU58" s="126"/>
      <c r="BV58" s="124"/>
      <c r="BW58" s="125"/>
      <c r="BX58" s="126"/>
      <c r="BY58" s="174">
        <f t="shared" si="4"/>
        <v>0</v>
      </c>
      <c r="BZ58" s="174" t="e">
        <f>SUM(#REF!,F58,O58,X58,AG58,AP58,AY58,BH58,BQ58)</f>
        <v>#REF!</v>
      </c>
      <c r="CA58" s="174" t="e">
        <f>SUM(#REF!,G58,P58,Y58,AH58,AQ58,AZ58,BI58,BR58)</f>
        <v>#REF!</v>
      </c>
      <c r="CB58" s="174">
        <f t="shared" si="0"/>
        <v>0</v>
      </c>
      <c r="CC58" s="174" t="e">
        <f>SUM(#REF!,I58,R58,AA58,AJ58,AS58,BB58,BK58,BT58)</f>
        <v>#REF!</v>
      </c>
      <c r="CD58" s="174" t="e">
        <f>SUM(#REF!,J58,S58,AB58,AK58,AT58,BC58,BL58,BU58)</f>
        <v>#REF!</v>
      </c>
      <c r="CE58" s="174">
        <f t="shared" si="1"/>
        <v>0</v>
      </c>
      <c r="CF58" s="174">
        <f t="shared" si="5"/>
        <v>0</v>
      </c>
      <c r="CG58" s="174">
        <f t="shared" si="5"/>
        <v>0</v>
      </c>
    </row>
    <row r="59" spans="3:85" ht="16.2" thickBot="1" x14ac:dyDescent="0.35">
      <c r="C59" s="16" t="str">
        <f t="shared" si="3"/>
        <v>Data Warehouse Analyst</v>
      </c>
      <c r="D59" s="17" t="s">
        <v>116</v>
      </c>
      <c r="E59" s="150"/>
      <c r="F59" s="151"/>
      <c r="G59" s="152"/>
      <c r="H59" s="150"/>
      <c r="I59" s="151"/>
      <c r="J59" s="152"/>
      <c r="K59" s="150"/>
      <c r="L59" s="151"/>
      <c r="M59" s="152"/>
      <c r="N59" s="150"/>
      <c r="O59" s="151"/>
      <c r="P59" s="152"/>
      <c r="Q59" s="150"/>
      <c r="R59" s="151"/>
      <c r="S59" s="152"/>
      <c r="T59" s="150"/>
      <c r="U59" s="151"/>
      <c r="V59" s="152"/>
      <c r="W59" s="150"/>
      <c r="X59" s="151"/>
      <c r="Y59" s="152"/>
      <c r="Z59" s="150"/>
      <c r="AA59" s="151"/>
      <c r="AB59" s="152"/>
      <c r="AC59" s="150"/>
      <c r="AD59" s="151"/>
      <c r="AE59" s="152"/>
      <c r="AF59" s="150"/>
      <c r="AG59" s="151"/>
      <c r="AH59" s="152"/>
      <c r="AI59" s="150"/>
      <c r="AJ59" s="151"/>
      <c r="AK59" s="152"/>
      <c r="AL59" s="150"/>
      <c r="AM59" s="151"/>
      <c r="AN59" s="152"/>
      <c r="AO59" s="150"/>
      <c r="AP59" s="151"/>
      <c r="AQ59" s="152"/>
      <c r="AR59" s="150"/>
      <c r="AS59" s="151"/>
      <c r="AT59" s="152"/>
      <c r="AU59" s="150"/>
      <c r="AV59" s="151"/>
      <c r="AW59" s="152"/>
      <c r="AX59" s="150"/>
      <c r="AY59" s="151"/>
      <c r="AZ59" s="152"/>
      <c r="BA59" s="150"/>
      <c r="BB59" s="151"/>
      <c r="BC59" s="152"/>
      <c r="BD59" s="150"/>
      <c r="BE59" s="151"/>
      <c r="BF59" s="152"/>
      <c r="BG59" s="150"/>
      <c r="BH59" s="151"/>
      <c r="BI59" s="152"/>
      <c r="BJ59" s="150"/>
      <c r="BK59" s="151"/>
      <c r="BL59" s="152"/>
      <c r="BM59" s="150"/>
      <c r="BN59" s="151"/>
      <c r="BO59" s="152"/>
      <c r="BP59" s="150"/>
      <c r="BQ59" s="151"/>
      <c r="BR59" s="152"/>
      <c r="BS59" s="150"/>
      <c r="BT59" s="151"/>
      <c r="BU59" s="152"/>
      <c r="BV59" s="150"/>
      <c r="BW59" s="151"/>
      <c r="BX59" s="152"/>
      <c r="BY59" s="175">
        <f t="shared" si="4"/>
        <v>0</v>
      </c>
      <c r="BZ59" s="175" t="e">
        <f>SUM(#REF!,F59,O59,X59,AG59,AP59,AY59,BH59,BQ59)</f>
        <v>#REF!</v>
      </c>
      <c r="CA59" s="175" t="e">
        <f>SUM(#REF!,G59,P59,Y59,AH59,AQ59,AZ59,BI59,BR59)</f>
        <v>#REF!</v>
      </c>
      <c r="CB59" s="175">
        <f t="shared" si="0"/>
        <v>0</v>
      </c>
      <c r="CC59" s="175" t="e">
        <f>SUM(#REF!,I59,R59,AA59,AJ59,AS59,BB59,BK59,BT59)</f>
        <v>#REF!</v>
      </c>
      <c r="CD59" s="175" t="e">
        <f>SUM(#REF!,J59,S59,AB59,AK59,AT59,BC59,BL59,BU59)</f>
        <v>#REF!</v>
      </c>
      <c r="CE59" s="175">
        <f t="shared" si="1"/>
        <v>0</v>
      </c>
      <c r="CF59" s="175">
        <f t="shared" si="5"/>
        <v>0</v>
      </c>
      <c r="CG59" s="175">
        <f t="shared" si="5"/>
        <v>0</v>
      </c>
    </row>
    <row r="60" spans="3:85" x14ac:dyDescent="0.3">
      <c r="C60" s="14" t="str">
        <f>'Long Term Rates'!C18</f>
        <v>Database Administrator</v>
      </c>
      <c r="D60" s="15" t="s">
        <v>174</v>
      </c>
      <c r="E60" s="124"/>
      <c r="F60" s="125"/>
      <c r="G60" s="126"/>
      <c r="H60" s="124"/>
      <c r="I60" s="125"/>
      <c r="J60" s="126"/>
      <c r="K60" s="124"/>
      <c r="L60" s="125"/>
      <c r="M60" s="126"/>
      <c r="N60" s="124"/>
      <c r="O60" s="125"/>
      <c r="P60" s="126"/>
      <c r="Q60" s="124"/>
      <c r="R60" s="125"/>
      <c r="S60" s="126"/>
      <c r="T60" s="124"/>
      <c r="U60" s="125"/>
      <c r="V60" s="126"/>
      <c r="W60" s="124"/>
      <c r="X60" s="125"/>
      <c r="Y60" s="126"/>
      <c r="Z60" s="124"/>
      <c r="AA60" s="125"/>
      <c r="AB60" s="126"/>
      <c r="AC60" s="124"/>
      <c r="AD60" s="125"/>
      <c r="AE60" s="126"/>
      <c r="AF60" s="124"/>
      <c r="AG60" s="125"/>
      <c r="AH60" s="126"/>
      <c r="AI60" s="124"/>
      <c r="AJ60" s="125"/>
      <c r="AK60" s="126"/>
      <c r="AL60" s="124"/>
      <c r="AM60" s="125"/>
      <c r="AN60" s="126"/>
      <c r="AO60" s="124"/>
      <c r="AP60" s="125"/>
      <c r="AQ60" s="126"/>
      <c r="AR60" s="124"/>
      <c r="AS60" s="125"/>
      <c r="AT60" s="126"/>
      <c r="AU60" s="124"/>
      <c r="AV60" s="125"/>
      <c r="AW60" s="126"/>
      <c r="AX60" s="124"/>
      <c r="AY60" s="125"/>
      <c r="AZ60" s="126"/>
      <c r="BA60" s="124"/>
      <c r="BB60" s="125"/>
      <c r="BC60" s="126"/>
      <c r="BD60" s="124"/>
      <c r="BE60" s="125"/>
      <c r="BF60" s="126"/>
      <c r="BG60" s="124"/>
      <c r="BH60" s="125"/>
      <c r="BI60" s="126"/>
      <c r="BJ60" s="124"/>
      <c r="BK60" s="125"/>
      <c r="BL60" s="126"/>
      <c r="BM60" s="124"/>
      <c r="BN60" s="125"/>
      <c r="BO60" s="126"/>
      <c r="BP60" s="124"/>
      <c r="BQ60" s="125"/>
      <c r="BR60" s="126"/>
      <c r="BS60" s="124"/>
      <c r="BT60" s="125"/>
      <c r="BU60" s="126"/>
      <c r="BV60" s="124"/>
      <c r="BW60" s="125"/>
      <c r="BX60" s="126"/>
      <c r="BY60" s="176">
        <f t="shared" si="4"/>
        <v>0</v>
      </c>
      <c r="BZ60" s="176" t="e">
        <f>SUM(#REF!,F60,O60,X60,AG60,AP60,AY60,BH60,BQ60)</f>
        <v>#REF!</v>
      </c>
      <c r="CA60" s="176" t="e">
        <f>SUM(#REF!,G60,P60,Y60,AH60,AQ60,AZ60,BI60,BR60)</f>
        <v>#REF!</v>
      </c>
      <c r="CB60" s="176">
        <f t="shared" si="0"/>
        <v>0</v>
      </c>
      <c r="CC60" s="176" t="e">
        <f>SUM(#REF!,I60,R60,AA60,AJ60,AS60,BB60,BK60,BT60)</f>
        <v>#REF!</v>
      </c>
      <c r="CD60" s="176" t="e">
        <f>SUM(#REF!,J60,S60,AB60,AK60,AT60,BC60,BL60,BU60)</f>
        <v>#REF!</v>
      </c>
      <c r="CE60" s="176">
        <f t="shared" si="1"/>
        <v>0</v>
      </c>
      <c r="CF60" s="176">
        <f t="shared" si="5"/>
        <v>0</v>
      </c>
      <c r="CG60" s="176">
        <f t="shared" si="5"/>
        <v>0</v>
      </c>
    </row>
    <row r="61" spans="3:85" x14ac:dyDescent="0.3">
      <c r="C61" s="13" t="str">
        <f t="shared" si="3"/>
        <v>Database Administrator</v>
      </c>
      <c r="D61" s="11" t="s">
        <v>175</v>
      </c>
      <c r="E61" s="124"/>
      <c r="F61" s="125"/>
      <c r="G61" s="126"/>
      <c r="H61" s="124"/>
      <c r="I61" s="125"/>
      <c r="J61" s="126"/>
      <c r="K61" s="124"/>
      <c r="L61" s="125"/>
      <c r="M61" s="126"/>
      <c r="N61" s="124"/>
      <c r="O61" s="125"/>
      <c r="P61" s="126"/>
      <c r="Q61" s="124"/>
      <c r="R61" s="125"/>
      <c r="S61" s="126"/>
      <c r="T61" s="124"/>
      <c r="U61" s="125"/>
      <c r="V61" s="126"/>
      <c r="W61" s="124"/>
      <c r="X61" s="125"/>
      <c r="Y61" s="126"/>
      <c r="Z61" s="124"/>
      <c r="AA61" s="125"/>
      <c r="AB61" s="126"/>
      <c r="AC61" s="124"/>
      <c r="AD61" s="125"/>
      <c r="AE61" s="126"/>
      <c r="AF61" s="124"/>
      <c r="AG61" s="125"/>
      <c r="AH61" s="126"/>
      <c r="AI61" s="124"/>
      <c r="AJ61" s="125"/>
      <c r="AK61" s="126"/>
      <c r="AL61" s="124"/>
      <c r="AM61" s="125"/>
      <c r="AN61" s="126"/>
      <c r="AO61" s="124"/>
      <c r="AP61" s="125"/>
      <c r="AQ61" s="126"/>
      <c r="AR61" s="124"/>
      <c r="AS61" s="125"/>
      <c r="AT61" s="126"/>
      <c r="AU61" s="124"/>
      <c r="AV61" s="125"/>
      <c r="AW61" s="126"/>
      <c r="AX61" s="124"/>
      <c r="AY61" s="125"/>
      <c r="AZ61" s="126"/>
      <c r="BA61" s="124"/>
      <c r="BB61" s="125"/>
      <c r="BC61" s="126"/>
      <c r="BD61" s="124"/>
      <c r="BE61" s="125"/>
      <c r="BF61" s="126"/>
      <c r="BG61" s="124"/>
      <c r="BH61" s="125"/>
      <c r="BI61" s="126"/>
      <c r="BJ61" s="124"/>
      <c r="BK61" s="125"/>
      <c r="BL61" s="126"/>
      <c r="BM61" s="124"/>
      <c r="BN61" s="125"/>
      <c r="BO61" s="126"/>
      <c r="BP61" s="124"/>
      <c r="BQ61" s="125"/>
      <c r="BR61" s="126"/>
      <c r="BS61" s="124"/>
      <c r="BT61" s="125"/>
      <c r="BU61" s="126"/>
      <c r="BV61" s="124"/>
      <c r="BW61" s="125"/>
      <c r="BX61" s="126"/>
      <c r="BY61" s="174">
        <f t="shared" si="4"/>
        <v>0</v>
      </c>
      <c r="BZ61" s="174" t="e">
        <f>SUM(#REF!,F61,O61,X61,AG61,AP61,AY61,BH61,BQ61)</f>
        <v>#REF!</v>
      </c>
      <c r="CA61" s="174" t="e">
        <f>SUM(#REF!,G61,P61,Y61,AH61,AQ61,AZ61,BI61,BR61)</f>
        <v>#REF!</v>
      </c>
      <c r="CB61" s="174">
        <f t="shared" si="0"/>
        <v>0</v>
      </c>
      <c r="CC61" s="174" t="e">
        <f>SUM(#REF!,I61,R61,AA61,AJ61,AS61,BB61,BK61,BT61)</f>
        <v>#REF!</v>
      </c>
      <c r="CD61" s="174" t="e">
        <f>SUM(#REF!,J61,S61,AB61,AK61,AT61,BC61,BL61,BU61)</f>
        <v>#REF!</v>
      </c>
      <c r="CE61" s="174">
        <f t="shared" si="1"/>
        <v>0</v>
      </c>
      <c r="CF61" s="174">
        <f t="shared" si="5"/>
        <v>0</v>
      </c>
      <c r="CG61" s="174">
        <f t="shared" si="5"/>
        <v>0</v>
      </c>
    </row>
    <row r="62" spans="3:85" x14ac:dyDescent="0.3">
      <c r="C62" s="13" t="str">
        <f t="shared" si="3"/>
        <v>Database Administrator</v>
      </c>
      <c r="D62" s="11" t="s">
        <v>176</v>
      </c>
      <c r="E62" s="124"/>
      <c r="F62" s="125"/>
      <c r="G62" s="126"/>
      <c r="H62" s="124"/>
      <c r="I62" s="125"/>
      <c r="J62" s="126"/>
      <c r="K62" s="124"/>
      <c r="L62" s="125"/>
      <c r="M62" s="126"/>
      <c r="N62" s="124"/>
      <c r="O62" s="125"/>
      <c r="P62" s="126"/>
      <c r="Q62" s="124"/>
      <c r="R62" s="125"/>
      <c r="S62" s="126"/>
      <c r="T62" s="124"/>
      <c r="U62" s="125"/>
      <c r="V62" s="126"/>
      <c r="W62" s="124"/>
      <c r="X62" s="125"/>
      <c r="Y62" s="126"/>
      <c r="Z62" s="124"/>
      <c r="AA62" s="125"/>
      <c r="AB62" s="126"/>
      <c r="AC62" s="124"/>
      <c r="AD62" s="125"/>
      <c r="AE62" s="126"/>
      <c r="AF62" s="124"/>
      <c r="AG62" s="125"/>
      <c r="AH62" s="126"/>
      <c r="AI62" s="124"/>
      <c r="AJ62" s="125"/>
      <c r="AK62" s="126"/>
      <c r="AL62" s="124"/>
      <c r="AM62" s="125"/>
      <c r="AN62" s="126"/>
      <c r="AO62" s="124"/>
      <c r="AP62" s="125"/>
      <c r="AQ62" s="126"/>
      <c r="AR62" s="124"/>
      <c r="AS62" s="125"/>
      <c r="AT62" s="126"/>
      <c r="AU62" s="124"/>
      <c r="AV62" s="125"/>
      <c r="AW62" s="126"/>
      <c r="AX62" s="124"/>
      <c r="AY62" s="125"/>
      <c r="AZ62" s="126"/>
      <c r="BA62" s="124"/>
      <c r="BB62" s="125"/>
      <c r="BC62" s="126"/>
      <c r="BD62" s="124"/>
      <c r="BE62" s="125"/>
      <c r="BF62" s="126"/>
      <c r="BG62" s="124"/>
      <c r="BH62" s="125"/>
      <c r="BI62" s="126"/>
      <c r="BJ62" s="124"/>
      <c r="BK62" s="125"/>
      <c r="BL62" s="126"/>
      <c r="BM62" s="124"/>
      <c r="BN62" s="125"/>
      <c r="BO62" s="126"/>
      <c r="BP62" s="124"/>
      <c r="BQ62" s="125"/>
      <c r="BR62" s="126"/>
      <c r="BS62" s="124"/>
      <c r="BT62" s="125"/>
      <c r="BU62" s="126"/>
      <c r="BV62" s="124"/>
      <c r="BW62" s="125"/>
      <c r="BX62" s="126"/>
      <c r="BY62" s="174">
        <f t="shared" si="4"/>
        <v>0</v>
      </c>
      <c r="BZ62" s="174" t="e">
        <f>SUM(#REF!,F62,O62,X62,AG62,AP62,AY62,BH62,BQ62)</f>
        <v>#REF!</v>
      </c>
      <c r="CA62" s="174" t="e">
        <f>SUM(#REF!,G62,P62,Y62,AH62,AQ62,AZ62,BI62,BR62)</f>
        <v>#REF!</v>
      </c>
      <c r="CB62" s="174">
        <f t="shared" si="0"/>
        <v>0</v>
      </c>
      <c r="CC62" s="174" t="e">
        <f>SUM(#REF!,I62,R62,AA62,AJ62,AS62,BB62,BK62,BT62)</f>
        <v>#REF!</v>
      </c>
      <c r="CD62" s="174" t="e">
        <f>SUM(#REF!,J62,S62,AB62,AK62,AT62,BC62,BL62,BU62)</f>
        <v>#REF!</v>
      </c>
      <c r="CE62" s="174">
        <f t="shared" si="1"/>
        <v>0</v>
      </c>
      <c r="CF62" s="174">
        <f t="shared" si="5"/>
        <v>0</v>
      </c>
      <c r="CG62" s="174">
        <f t="shared" si="5"/>
        <v>0</v>
      </c>
    </row>
    <row r="63" spans="3:85" x14ac:dyDescent="0.3">
      <c r="C63" s="13" t="str">
        <f t="shared" si="3"/>
        <v>Database Administrator</v>
      </c>
      <c r="D63" s="11" t="s">
        <v>115</v>
      </c>
      <c r="E63" s="124"/>
      <c r="F63" s="125"/>
      <c r="G63" s="126"/>
      <c r="H63" s="124"/>
      <c r="I63" s="125"/>
      <c r="J63" s="126"/>
      <c r="K63" s="124"/>
      <c r="L63" s="125"/>
      <c r="M63" s="126"/>
      <c r="N63" s="124"/>
      <c r="O63" s="125"/>
      <c r="P63" s="126"/>
      <c r="Q63" s="124"/>
      <c r="R63" s="125"/>
      <c r="S63" s="126"/>
      <c r="T63" s="124"/>
      <c r="U63" s="125"/>
      <c r="V63" s="126"/>
      <c r="W63" s="124"/>
      <c r="X63" s="125"/>
      <c r="Y63" s="126"/>
      <c r="Z63" s="124"/>
      <c r="AA63" s="125"/>
      <c r="AB63" s="126"/>
      <c r="AC63" s="124"/>
      <c r="AD63" s="125"/>
      <c r="AE63" s="126"/>
      <c r="AF63" s="124"/>
      <c r="AG63" s="125"/>
      <c r="AH63" s="126"/>
      <c r="AI63" s="124"/>
      <c r="AJ63" s="125"/>
      <c r="AK63" s="126"/>
      <c r="AL63" s="124"/>
      <c r="AM63" s="125"/>
      <c r="AN63" s="126"/>
      <c r="AO63" s="124"/>
      <c r="AP63" s="125"/>
      <c r="AQ63" s="126"/>
      <c r="AR63" s="124"/>
      <c r="AS63" s="125"/>
      <c r="AT63" s="126"/>
      <c r="AU63" s="124"/>
      <c r="AV63" s="125"/>
      <c r="AW63" s="126"/>
      <c r="AX63" s="124"/>
      <c r="AY63" s="125"/>
      <c r="AZ63" s="126"/>
      <c r="BA63" s="124"/>
      <c r="BB63" s="125"/>
      <c r="BC63" s="126"/>
      <c r="BD63" s="124"/>
      <c r="BE63" s="125"/>
      <c r="BF63" s="126"/>
      <c r="BG63" s="124"/>
      <c r="BH63" s="125"/>
      <c r="BI63" s="126"/>
      <c r="BJ63" s="124"/>
      <c r="BK63" s="125"/>
      <c r="BL63" s="126"/>
      <c r="BM63" s="124"/>
      <c r="BN63" s="125"/>
      <c r="BO63" s="126"/>
      <c r="BP63" s="124"/>
      <c r="BQ63" s="125"/>
      <c r="BR63" s="126"/>
      <c r="BS63" s="124"/>
      <c r="BT63" s="125"/>
      <c r="BU63" s="126"/>
      <c r="BV63" s="124"/>
      <c r="BW63" s="125"/>
      <c r="BX63" s="126"/>
      <c r="BY63" s="174">
        <f t="shared" si="4"/>
        <v>0</v>
      </c>
      <c r="BZ63" s="174" t="e">
        <f>SUM(#REF!,F63,O63,X63,AG63,AP63,AY63,BH63,BQ63)</f>
        <v>#REF!</v>
      </c>
      <c r="CA63" s="174" t="e">
        <f>SUM(#REF!,G63,P63,Y63,AH63,AQ63,AZ63,BI63,BR63)</f>
        <v>#REF!</v>
      </c>
      <c r="CB63" s="174">
        <f t="shared" si="0"/>
        <v>0</v>
      </c>
      <c r="CC63" s="174" t="e">
        <f>SUM(#REF!,I63,R63,AA63,AJ63,AS63,BB63,BK63,BT63)</f>
        <v>#REF!</v>
      </c>
      <c r="CD63" s="174" t="e">
        <f>SUM(#REF!,J63,S63,AB63,AK63,AT63,BC63,BL63,BU63)</f>
        <v>#REF!</v>
      </c>
      <c r="CE63" s="174">
        <f t="shared" si="1"/>
        <v>0</v>
      </c>
      <c r="CF63" s="174">
        <f t="shared" si="5"/>
        <v>0</v>
      </c>
      <c r="CG63" s="174">
        <f t="shared" si="5"/>
        <v>0</v>
      </c>
    </row>
    <row r="64" spans="3:85" x14ac:dyDescent="0.3">
      <c r="C64" s="13" t="str">
        <f t="shared" si="3"/>
        <v>Database Administrator</v>
      </c>
      <c r="D64" s="11" t="s">
        <v>117</v>
      </c>
      <c r="E64" s="124"/>
      <c r="F64" s="125"/>
      <c r="G64" s="126"/>
      <c r="H64" s="124"/>
      <c r="I64" s="125"/>
      <c r="J64" s="126"/>
      <c r="K64" s="124"/>
      <c r="L64" s="125"/>
      <c r="M64" s="126"/>
      <c r="N64" s="124"/>
      <c r="O64" s="125"/>
      <c r="P64" s="126"/>
      <c r="Q64" s="124"/>
      <c r="R64" s="125"/>
      <c r="S64" s="126"/>
      <c r="T64" s="124"/>
      <c r="U64" s="125"/>
      <c r="V64" s="126"/>
      <c r="W64" s="124"/>
      <c r="X64" s="125"/>
      <c r="Y64" s="126"/>
      <c r="Z64" s="124"/>
      <c r="AA64" s="125"/>
      <c r="AB64" s="126"/>
      <c r="AC64" s="124"/>
      <c r="AD64" s="125"/>
      <c r="AE64" s="126"/>
      <c r="AF64" s="124"/>
      <c r="AG64" s="125"/>
      <c r="AH64" s="126"/>
      <c r="AI64" s="124"/>
      <c r="AJ64" s="125"/>
      <c r="AK64" s="126"/>
      <c r="AL64" s="124"/>
      <c r="AM64" s="125"/>
      <c r="AN64" s="126"/>
      <c r="AO64" s="124"/>
      <c r="AP64" s="125"/>
      <c r="AQ64" s="126"/>
      <c r="AR64" s="124"/>
      <c r="AS64" s="125"/>
      <c r="AT64" s="126"/>
      <c r="AU64" s="124"/>
      <c r="AV64" s="125"/>
      <c r="AW64" s="126"/>
      <c r="AX64" s="124"/>
      <c r="AY64" s="125"/>
      <c r="AZ64" s="126"/>
      <c r="BA64" s="124"/>
      <c r="BB64" s="125"/>
      <c r="BC64" s="126"/>
      <c r="BD64" s="124"/>
      <c r="BE64" s="125"/>
      <c r="BF64" s="126"/>
      <c r="BG64" s="124"/>
      <c r="BH64" s="125"/>
      <c r="BI64" s="126"/>
      <c r="BJ64" s="124"/>
      <c r="BK64" s="125"/>
      <c r="BL64" s="126"/>
      <c r="BM64" s="124"/>
      <c r="BN64" s="125"/>
      <c r="BO64" s="126"/>
      <c r="BP64" s="124"/>
      <c r="BQ64" s="125"/>
      <c r="BR64" s="126"/>
      <c r="BS64" s="124"/>
      <c r="BT64" s="125"/>
      <c r="BU64" s="126"/>
      <c r="BV64" s="124"/>
      <c r="BW64" s="125"/>
      <c r="BX64" s="126"/>
      <c r="BY64" s="174">
        <f t="shared" si="4"/>
        <v>0</v>
      </c>
      <c r="BZ64" s="174" t="e">
        <f>SUM(#REF!,F64,O64,X64,AG64,AP64,AY64,BH64,BQ64)</f>
        <v>#REF!</v>
      </c>
      <c r="CA64" s="174" t="e">
        <f>SUM(#REF!,G64,P64,Y64,AH64,AQ64,AZ64,BI64,BR64)</f>
        <v>#REF!</v>
      </c>
      <c r="CB64" s="174">
        <f t="shared" si="0"/>
        <v>0</v>
      </c>
      <c r="CC64" s="174" t="e">
        <f>SUM(#REF!,I64,R64,AA64,AJ64,AS64,BB64,BK64,BT64)</f>
        <v>#REF!</v>
      </c>
      <c r="CD64" s="174" t="e">
        <f>SUM(#REF!,J64,S64,AB64,AK64,AT64,BC64,BL64,BU64)</f>
        <v>#REF!</v>
      </c>
      <c r="CE64" s="174">
        <f t="shared" si="1"/>
        <v>0</v>
      </c>
      <c r="CF64" s="174">
        <f t="shared" si="5"/>
        <v>0</v>
      </c>
      <c r="CG64" s="174">
        <f t="shared" si="5"/>
        <v>0</v>
      </c>
    </row>
    <row r="65" spans="3:85" x14ac:dyDescent="0.3">
      <c r="C65" s="13" t="str">
        <f t="shared" si="3"/>
        <v>Database Administrator</v>
      </c>
      <c r="D65" s="11" t="s">
        <v>177</v>
      </c>
      <c r="E65" s="124"/>
      <c r="F65" s="125"/>
      <c r="G65" s="126"/>
      <c r="H65" s="124"/>
      <c r="I65" s="125"/>
      <c r="J65" s="126"/>
      <c r="K65" s="124"/>
      <c r="L65" s="125"/>
      <c r="M65" s="126"/>
      <c r="N65" s="124"/>
      <c r="O65" s="125"/>
      <c r="P65" s="126"/>
      <c r="Q65" s="124"/>
      <c r="R65" s="125"/>
      <c r="S65" s="126"/>
      <c r="T65" s="124"/>
      <c r="U65" s="125"/>
      <c r="V65" s="126"/>
      <c r="W65" s="124"/>
      <c r="X65" s="125"/>
      <c r="Y65" s="126"/>
      <c r="Z65" s="124"/>
      <c r="AA65" s="125"/>
      <c r="AB65" s="126"/>
      <c r="AC65" s="124"/>
      <c r="AD65" s="125"/>
      <c r="AE65" s="126"/>
      <c r="AF65" s="124"/>
      <c r="AG65" s="125"/>
      <c r="AH65" s="126"/>
      <c r="AI65" s="124"/>
      <c r="AJ65" s="125"/>
      <c r="AK65" s="126"/>
      <c r="AL65" s="124"/>
      <c r="AM65" s="125"/>
      <c r="AN65" s="126"/>
      <c r="AO65" s="124"/>
      <c r="AP65" s="125"/>
      <c r="AQ65" s="126"/>
      <c r="AR65" s="124"/>
      <c r="AS65" s="125"/>
      <c r="AT65" s="126"/>
      <c r="AU65" s="124"/>
      <c r="AV65" s="125"/>
      <c r="AW65" s="126"/>
      <c r="AX65" s="124"/>
      <c r="AY65" s="125"/>
      <c r="AZ65" s="126"/>
      <c r="BA65" s="124"/>
      <c r="BB65" s="125"/>
      <c r="BC65" s="126"/>
      <c r="BD65" s="124"/>
      <c r="BE65" s="125"/>
      <c r="BF65" s="126"/>
      <c r="BG65" s="124"/>
      <c r="BH65" s="125"/>
      <c r="BI65" s="126"/>
      <c r="BJ65" s="124"/>
      <c r="BK65" s="125"/>
      <c r="BL65" s="126"/>
      <c r="BM65" s="124"/>
      <c r="BN65" s="125"/>
      <c r="BO65" s="126"/>
      <c r="BP65" s="124"/>
      <c r="BQ65" s="125"/>
      <c r="BR65" s="126"/>
      <c r="BS65" s="124"/>
      <c r="BT65" s="125"/>
      <c r="BU65" s="126"/>
      <c r="BV65" s="124"/>
      <c r="BW65" s="125"/>
      <c r="BX65" s="126"/>
      <c r="BY65" s="174">
        <f t="shared" si="4"/>
        <v>0</v>
      </c>
      <c r="BZ65" s="174" t="e">
        <f>SUM(#REF!,F65,O65,X65,AG65,AP65,AY65,BH65,BQ65)</f>
        <v>#REF!</v>
      </c>
      <c r="CA65" s="174" t="e">
        <f>SUM(#REF!,G65,P65,Y65,AH65,AQ65,AZ65,BI65,BR65)</f>
        <v>#REF!</v>
      </c>
      <c r="CB65" s="174">
        <f t="shared" si="0"/>
        <v>0</v>
      </c>
      <c r="CC65" s="174" t="e">
        <f>SUM(#REF!,I65,R65,AA65,AJ65,AS65,BB65,BK65,BT65)</f>
        <v>#REF!</v>
      </c>
      <c r="CD65" s="174" t="e">
        <f>SUM(#REF!,J65,S65,AB65,AK65,AT65,BC65,BL65,BU65)</f>
        <v>#REF!</v>
      </c>
      <c r="CE65" s="174">
        <f t="shared" si="1"/>
        <v>0</v>
      </c>
      <c r="CF65" s="174">
        <f t="shared" si="5"/>
        <v>0</v>
      </c>
      <c r="CG65" s="174">
        <f t="shared" si="5"/>
        <v>0</v>
      </c>
    </row>
    <row r="66" spans="3:85" ht="16.2" thickBot="1" x14ac:dyDescent="0.35">
      <c r="C66" s="16" t="str">
        <f t="shared" si="3"/>
        <v>Database Administrator</v>
      </c>
      <c r="D66" s="17" t="s">
        <v>116</v>
      </c>
      <c r="E66" s="150"/>
      <c r="F66" s="151"/>
      <c r="G66" s="152"/>
      <c r="H66" s="150"/>
      <c r="I66" s="151"/>
      <c r="J66" s="152"/>
      <c r="K66" s="150"/>
      <c r="L66" s="151"/>
      <c r="M66" s="152"/>
      <c r="N66" s="150"/>
      <c r="O66" s="151"/>
      <c r="P66" s="152"/>
      <c r="Q66" s="150"/>
      <c r="R66" s="151"/>
      <c r="S66" s="152"/>
      <c r="T66" s="150"/>
      <c r="U66" s="151"/>
      <c r="V66" s="152"/>
      <c r="W66" s="150"/>
      <c r="X66" s="151"/>
      <c r="Y66" s="152"/>
      <c r="Z66" s="150"/>
      <c r="AA66" s="151"/>
      <c r="AB66" s="152"/>
      <c r="AC66" s="150"/>
      <c r="AD66" s="151"/>
      <c r="AE66" s="152"/>
      <c r="AF66" s="150"/>
      <c r="AG66" s="151"/>
      <c r="AH66" s="152"/>
      <c r="AI66" s="150"/>
      <c r="AJ66" s="151"/>
      <c r="AK66" s="152"/>
      <c r="AL66" s="150"/>
      <c r="AM66" s="151"/>
      <c r="AN66" s="152"/>
      <c r="AO66" s="150"/>
      <c r="AP66" s="151"/>
      <c r="AQ66" s="152"/>
      <c r="AR66" s="150"/>
      <c r="AS66" s="151"/>
      <c r="AT66" s="152"/>
      <c r="AU66" s="150"/>
      <c r="AV66" s="151"/>
      <c r="AW66" s="152"/>
      <c r="AX66" s="150"/>
      <c r="AY66" s="151"/>
      <c r="AZ66" s="152"/>
      <c r="BA66" s="150"/>
      <c r="BB66" s="151"/>
      <c r="BC66" s="152"/>
      <c r="BD66" s="150"/>
      <c r="BE66" s="151"/>
      <c r="BF66" s="152"/>
      <c r="BG66" s="150"/>
      <c r="BH66" s="151"/>
      <c r="BI66" s="152"/>
      <c r="BJ66" s="150"/>
      <c r="BK66" s="151"/>
      <c r="BL66" s="152"/>
      <c r="BM66" s="150"/>
      <c r="BN66" s="151"/>
      <c r="BO66" s="152"/>
      <c r="BP66" s="150"/>
      <c r="BQ66" s="151"/>
      <c r="BR66" s="152"/>
      <c r="BS66" s="150"/>
      <c r="BT66" s="151"/>
      <c r="BU66" s="152"/>
      <c r="BV66" s="150"/>
      <c r="BW66" s="151"/>
      <c r="BX66" s="152"/>
      <c r="BY66" s="175">
        <f t="shared" si="4"/>
        <v>0</v>
      </c>
      <c r="BZ66" s="175" t="e">
        <f>SUM(#REF!,F66,O66,X66,AG66,AP66,AY66,BH66,BQ66)</f>
        <v>#REF!</v>
      </c>
      <c r="CA66" s="175" t="e">
        <f>SUM(#REF!,G66,P66,Y66,AH66,AQ66,AZ66,BI66,BR66)</f>
        <v>#REF!</v>
      </c>
      <c r="CB66" s="175">
        <f t="shared" si="0"/>
        <v>0</v>
      </c>
      <c r="CC66" s="175" t="e">
        <f>SUM(#REF!,I66,R66,AA66,AJ66,AS66,BB66,BK66,BT66)</f>
        <v>#REF!</v>
      </c>
      <c r="CD66" s="175" t="e">
        <f>SUM(#REF!,J66,S66,AB66,AK66,AT66,BC66,BL66,BU66)</f>
        <v>#REF!</v>
      </c>
      <c r="CE66" s="175">
        <f t="shared" si="1"/>
        <v>0</v>
      </c>
      <c r="CF66" s="175">
        <f t="shared" si="5"/>
        <v>0</v>
      </c>
      <c r="CG66" s="175">
        <f t="shared" si="5"/>
        <v>0</v>
      </c>
    </row>
    <row r="67" spans="3:85" x14ac:dyDescent="0.3">
      <c r="C67" s="14" t="str">
        <f>'Long Term Rates'!C19</f>
        <v>Enterprise Architect</v>
      </c>
      <c r="D67" s="15" t="s">
        <v>174</v>
      </c>
      <c r="E67" s="124"/>
      <c r="F67" s="125"/>
      <c r="G67" s="126"/>
      <c r="H67" s="124"/>
      <c r="I67" s="125"/>
      <c r="J67" s="126"/>
      <c r="K67" s="124"/>
      <c r="L67" s="125"/>
      <c r="M67" s="126"/>
      <c r="N67" s="124"/>
      <c r="O67" s="125"/>
      <c r="P67" s="126"/>
      <c r="Q67" s="124"/>
      <c r="R67" s="125"/>
      <c r="S67" s="126"/>
      <c r="T67" s="124"/>
      <c r="U67" s="125"/>
      <c r="V67" s="126"/>
      <c r="W67" s="124"/>
      <c r="X67" s="125"/>
      <c r="Y67" s="126"/>
      <c r="Z67" s="124"/>
      <c r="AA67" s="125"/>
      <c r="AB67" s="126"/>
      <c r="AC67" s="124"/>
      <c r="AD67" s="125"/>
      <c r="AE67" s="126"/>
      <c r="AF67" s="124"/>
      <c r="AG67" s="125"/>
      <c r="AH67" s="126"/>
      <c r="AI67" s="124"/>
      <c r="AJ67" s="125"/>
      <c r="AK67" s="126"/>
      <c r="AL67" s="124"/>
      <c r="AM67" s="125"/>
      <c r="AN67" s="126"/>
      <c r="AO67" s="124"/>
      <c r="AP67" s="125"/>
      <c r="AQ67" s="126"/>
      <c r="AR67" s="124"/>
      <c r="AS67" s="125"/>
      <c r="AT67" s="126"/>
      <c r="AU67" s="124"/>
      <c r="AV67" s="125"/>
      <c r="AW67" s="126"/>
      <c r="AX67" s="124"/>
      <c r="AY67" s="125"/>
      <c r="AZ67" s="126"/>
      <c r="BA67" s="124"/>
      <c r="BB67" s="125"/>
      <c r="BC67" s="126"/>
      <c r="BD67" s="124"/>
      <c r="BE67" s="125"/>
      <c r="BF67" s="126"/>
      <c r="BG67" s="124"/>
      <c r="BH67" s="125"/>
      <c r="BI67" s="126"/>
      <c r="BJ67" s="124"/>
      <c r="BK67" s="125"/>
      <c r="BL67" s="126"/>
      <c r="BM67" s="124"/>
      <c r="BN67" s="125"/>
      <c r="BO67" s="126"/>
      <c r="BP67" s="124"/>
      <c r="BQ67" s="125"/>
      <c r="BR67" s="126"/>
      <c r="BS67" s="124"/>
      <c r="BT67" s="125"/>
      <c r="BU67" s="126"/>
      <c r="BV67" s="124"/>
      <c r="BW67" s="125"/>
      <c r="BX67" s="126"/>
      <c r="BY67" s="176">
        <f t="shared" si="4"/>
        <v>0</v>
      </c>
      <c r="BZ67" s="176" t="e">
        <f>SUM(#REF!,F67,O67,X67,AG67,AP67,AY67,BH67,BQ67)</f>
        <v>#REF!</v>
      </c>
      <c r="CA67" s="176" t="e">
        <f>SUM(#REF!,G67,P67,Y67,AH67,AQ67,AZ67,BI67,BR67)</f>
        <v>#REF!</v>
      </c>
      <c r="CB67" s="176">
        <f t="shared" si="0"/>
        <v>0</v>
      </c>
      <c r="CC67" s="176" t="e">
        <f>SUM(#REF!,I67,R67,AA67,AJ67,AS67,BB67,BK67,BT67)</f>
        <v>#REF!</v>
      </c>
      <c r="CD67" s="176" t="e">
        <f>SUM(#REF!,J67,S67,AB67,AK67,AT67,BC67,BL67,BU67)</f>
        <v>#REF!</v>
      </c>
      <c r="CE67" s="176">
        <f t="shared" si="1"/>
        <v>0</v>
      </c>
      <c r="CF67" s="176">
        <f t="shared" si="5"/>
        <v>0</v>
      </c>
      <c r="CG67" s="176">
        <f t="shared" si="5"/>
        <v>0</v>
      </c>
    </row>
    <row r="68" spans="3:85" x14ac:dyDescent="0.3">
      <c r="C68" s="13" t="str">
        <f t="shared" si="3"/>
        <v>Enterprise Architect</v>
      </c>
      <c r="D68" s="11" t="s">
        <v>175</v>
      </c>
      <c r="E68" s="124"/>
      <c r="F68" s="125"/>
      <c r="G68" s="126"/>
      <c r="H68" s="124"/>
      <c r="I68" s="125"/>
      <c r="J68" s="126"/>
      <c r="K68" s="124"/>
      <c r="L68" s="125"/>
      <c r="M68" s="126"/>
      <c r="N68" s="124"/>
      <c r="O68" s="125"/>
      <c r="P68" s="126"/>
      <c r="Q68" s="124"/>
      <c r="R68" s="125"/>
      <c r="S68" s="126"/>
      <c r="T68" s="124"/>
      <c r="U68" s="125"/>
      <c r="V68" s="126"/>
      <c r="W68" s="124"/>
      <c r="X68" s="125"/>
      <c r="Y68" s="126"/>
      <c r="Z68" s="124"/>
      <c r="AA68" s="125"/>
      <c r="AB68" s="126"/>
      <c r="AC68" s="124"/>
      <c r="AD68" s="125"/>
      <c r="AE68" s="126"/>
      <c r="AF68" s="124"/>
      <c r="AG68" s="125"/>
      <c r="AH68" s="126"/>
      <c r="AI68" s="124"/>
      <c r="AJ68" s="125"/>
      <c r="AK68" s="126"/>
      <c r="AL68" s="124"/>
      <c r="AM68" s="125"/>
      <c r="AN68" s="126"/>
      <c r="AO68" s="124"/>
      <c r="AP68" s="125"/>
      <c r="AQ68" s="126"/>
      <c r="AR68" s="124"/>
      <c r="AS68" s="125"/>
      <c r="AT68" s="126"/>
      <c r="AU68" s="124"/>
      <c r="AV68" s="125"/>
      <c r="AW68" s="126"/>
      <c r="AX68" s="124"/>
      <c r="AY68" s="125"/>
      <c r="AZ68" s="126"/>
      <c r="BA68" s="124"/>
      <c r="BB68" s="125"/>
      <c r="BC68" s="126"/>
      <c r="BD68" s="124"/>
      <c r="BE68" s="125"/>
      <c r="BF68" s="126"/>
      <c r="BG68" s="124"/>
      <c r="BH68" s="125"/>
      <c r="BI68" s="126"/>
      <c r="BJ68" s="124"/>
      <c r="BK68" s="125"/>
      <c r="BL68" s="126"/>
      <c r="BM68" s="124"/>
      <c r="BN68" s="125"/>
      <c r="BO68" s="126"/>
      <c r="BP68" s="124"/>
      <c r="BQ68" s="125"/>
      <c r="BR68" s="126"/>
      <c r="BS68" s="124"/>
      <c r="BT68" s="125"/>
      <c r="BU68" s="126"/>
      <c r="BV68" s="124"/>
      <c r="BW68" s="125"/>
      <c r="BX68" s="126"/>
      <c r="BY68" s="174">
        <f t="shared" si="4"/>
        <v>0</v>
      </c>
      <c r="BZ68" s="174" t="e">
        <f>SUM(#REF!,F68,O68,X68,AG68,AP68,AY68,BH68,BQ68)</f>
        <v>#REF!</v>
      </c>
      <c r="CA68" s="174" t="e">
        <f>SUM(#REF!,G68,P68,Y68,AH68,AQ68,AZ68,BI68,BR68)</f>
        <v>#REF!</v>
      </c>
      <c r="CB68" s="174">
        <f t="shared" si="0"/>
        <v>0</v>
      </c>
      <c r="CC68" s="174" t="e">
        <f>SUM(#REF!,I68,R68,AA68,AJ68,AS68,BB68,BK68,BT68)</f>
        <v>#REF!</v>
      </c>
      <c r="CD68" s="174" t="e">
        <f>SUM(#REF!,J68,S68,AB68,AK68,AT68,BC68,BL68,BU68)</f>
        <v>#REF!</v>
      </c>
      <c r="CE68" s="174">
        <f t="shared" si="1"/>
        <v>0</v>
      </c>
      <c r="CF68" s="174">
        <f t="shared" si="5"/>
        <v>0</v>
      </c>
      <c r="CG68" s="174">
        <f t="shared" si="5"/>
        <v>0</v>
      </c>
    </row>
    <row r="69" spans="3:85" x14ac:dyDescent="0.3">
      <c r="C69" s="13" t="str">
        <f t="shared" si="3"/>
        <v>Enterprise Architect</v>
      </c>
      <c r="D69" s="11" t="s">
        <v>176</v>
      </c>
      <c r="E69" s="124"/>
      <c r="F69" s="125"/>
      <c r="G69" s="126"/>
      <c r="H69" s="124"/>
      <c r="I69" s="125"/>
      <c r="J69" s="126"/>
      <c r="K69" s="124"/>
      <c r="L69" s="125"/>
      <c r="M69" s="126"/>
      <c r="N69" s="124"/>
      <c r="O69" s="125"/>
      <c r="P69" s="126"/>
      <c r="Q69" s="124"/>
      <c r="R69" s="125"/>
      <c r="S69" s="126"/>
      <c r="T69" s="124"/>
      <c r="U69" s="125"/>
      <c r="V69" s="126"/>
      <c r="W69" s="124"/>
      <c r="X69" s="125"/>
      <c r="Y69" s="126"/>
      <c r="Z69" s="124"/>
      <c r="AA69" s="125"/>
      <c r="AB69" s="126"/>
      <c r="AC69" s="124"/>
      <c r="AD69" s="125"/>
      <c r="AE69" s="126"/>
      <c r="AF69" s="124"/>
      <c r="AG69" s="125"/>
      <c r="AH69" s="126"/>
      <c r="AI69" s="124"/>
      <c r="AJ69" s="125"/>
      <c r="AK69" s="126"/>
      <c r="AL69" s="124"/>
      <c r="AM69" s="125"/>
      <c r="AN69" s="126"/>
      <c r="AO69" s="124"/>
      <c r="AP69" s="125"/>
      <c r="AQ69" s="126"/>
      <c r="AR69" s="124"/>
      <c r="AS69" s="125"/>
      <c r="AT69" s="126"/>
      <c r="AU69" s="124"/>
      <c r="AV69" s="125"/>
      <c r="AW69" s="126"/>
      <c r="AX69" s="124"/>
      <c r="AY69" s="125"/>
      <c r="AZ69" s="126"/>
      <c r="BA69" s="124"/>
      <c r="BB69" s="125"/>
      <c r="BC69" s="126"/>
      <c r="BD69" s="124"/>
      <c r="BE69" s="125"/>
      <c r="BF69" s="126"/>
      <c r="BG69" s="124"/>
      <c r="BH69" s="125"/>
      <c r="BI69" s="126"/>
      <c r="BJ69" s="124"/>
      <c r="BK69" s="125"/>
      <c r="BL69" s="126"/>
      <c r="BM69" s="124"/>
      <c r="BN69" s="125"/>
      <c r="BO69" s="126"/>
      <c r="BP69" s="124"/>
      <c r="BQ69" s="125"/>
      <c r="BR69" s="126"/>
      <c r="BS69" s="124"/>
      <c r="BT69" s="125"/>
      <c r="BU69" s="126"/>
      <c r="BV69" s="124"/>
      <c r="BW69" s="125"/>
      <c r="BX69" s="126"/>
      <c r="BY69" s="174">
        <f t="shared" si="4"/>
        <v>0</v>
      </c>
      <c r="BZ69" s="174" t="e">
        <f>SUM(#REF!,F69,O69,X69,AG69,AP69,AY69,BH69,BQ69)</f>
        <v>#REF!</v>
      </c>
      <c r="CA69" s="174" t="e">
        <f>SUM(#REF!,G69,P69,Y69,AH69,AQ69,AZ69,BI69,BR69)</f>
        <v>#REF!</v>
      </c>
      <c r="CB69" s="174">
        <f t="shared" si="0"/>
        <v>0</v>
      </c>
      <c r="CC69" s="174" t="e">
        <f>SUM(#REF!,I69,R69,AA69,AJ69,AS69,BB69,BK69,BT69)</f>
        <v>#REF!</v>
      </c>
      <c r="CD69" s="174" t="e">
        <f>SUM(#REF!,J69,S69,AB69,AK69,AT69,BC69,BL69,BU69)</f>
        <v>#REF!</v>
      </c>
      <c r="CE69" s="174">
        <f t="shared" si="1"/>
        <v>0</v>
      </c>
      <c r="CF69" s="174">
        <f t="shared" si="5"/>
        <v>0</v>
      </c>
      <c r="CG69" s="174">
        <f t="shared" si="5"/>
        <v>0</v>
      </c>
    </row>
    <row r="70" spans="3:85" x14ac:dyDescent="0.3">
      <c r="C70" s="13" t="str">
        <f t="shared" si="3"/>
        <v>Enterprise Architect</v>
      </c>
      <c r="D70" s="11" t="s">
        <v>115</v>
      </c>
      <c r="E70" s="124"/>
      <c r="F70" s="125"/>
      <c r="G70" s="126"/>
      <c r="H70" s="124"/>
      <c r="I70" s="125"/>
      <c r="J70" s="126"/>
      <c r="K70" s="124"/>
      <c r="L70" s="125"/>
      <c r="M70" s="126"/>
      <c r="N70" s="124"/>
      <c r="O70" s="125"/>
      <c r="P70" s="126"/>
      <c r="Q70" s="124"/>
      <c r="R70" s="125"/>
      <c r="S70" s="126"/>
      <c r="T70" s="124"/>
      <c r="U70" s="125"/>
      <c r="V70" s="126"/>
      <c r="W70" s="124"/>
      <c r="X70" s="125"/>
      <c r="Y70" s="126"/>
      <c r="Z70" s="124"/>
      <c r="AA70" s="125"/>
      <c r="AB70" s="126"/>
      <c r="AC70" s="124"/>
      <c r="AD70" s="125"/>
      <c r="AE70" s="126"/>
      <c r="AF70" s="124"/>
      <c r="AG70" s="125"/>
      <c r="AH70" s="126"/>
      <c r="AI70" s="124"/>
      <c r="AJ70" s="125"/>
      <c r="AK70" s="126"/>
      <c r="AL70" s="124"/>
      <c r="AM70" s="125"/>
      <c r="AN70" s="126"/>
      <c r="AO70" s="124"/>
      <c r="AP70" s="125"/>
      <c r="AQ70" s="126"/>
      <c r="AR70" s="124"/>
      <c r="AS70" s="125"/>
      <c r="AT70" s="126"/>
      <c r="AU70" s="124"/>
      <c r="AV70" s="125"/>
      <c r="AW70" s="126"/>
      <c r="AX70" s="124"/>
      <c r="AY70" s="125"/>
      <c r="AZ70" s="126"/>
      <c r="BA70" s="124"/>
      <c r="BB70" s="125"/>
      <c r="BC70" s="126"/>
      <c r="BD70" s="124"/>
      <c r="BE70" s="125"/>
      <c r="BF70" s="126"/>
      <c r="BG70" s="124"/>
      <c r="BH70" s="125"/>
      <c r="BI70" s="126"/>
      <c r="BJ70" s="124"/>
      <c r="BK70" s="125"/>
      <c r="BL70" s="126"/>
      <c r="BM70" s="124"/>
      <c r="BN70" s="125"/>
      <c r="BO70" s="126"/>
      <c r="BP70" s="124"/>
      <c r="BQ70" s="125"/>
      <c r="BR70" s="126"/>
      <c r="BS70" s="124"/>
      <c r="BT70" s="125"/>
      <c r="BU70" s="126"/>
      <c r="BV70" s="124"/>
      <c r="BW70" s="125"/>
      <c r="BX70" s="126"/>
      <c r="BY70" s="174">
        <f t="shared" si="4"/>
        <v>0</v>
      </c>
      <c r="BZ70" s="174" t="e">
        <f>SUM(#REF!,F70,O70,X70,AG70,AP70,AY70,BH70,BQ70)</f>
        <v>#REF!</v>
      </c>
      <c r="CA70" s="174" t="e">
        <f>SUM(#REF!,G70,P70,Y70,AH70,AQ70,AZ70,BI70,BR70)</f>
        <v>#REF!</v>
      </c>
      <c r="CB70" s="174">
        <f t="shared" si="0"/>
        <v>0</v>
      </c>
      <c r="CC70" s="174" t="e">
        <f>SUM(#REF!,I70,R70,AA70,AJ70,AS70,BB70,BK70,BT70)</f>
        <v>#REF!</v>
      </c>
      <c r="CD70" s="174" t="e">
        <f>SUM(#REF!,J70,S70,AB70,AK70,AT70,BC70,BL70,BU70)</f>
        <v>#REF!</v>
      </c>
      <c r="CE70" s="174">
        <f t="shared" si="1"/>
        <v>0</v>
      </c>
      <c r="CF70" s="174">
        <f t="shared" si="5"/>
        <v>0</v>
      </c>
      <c r="CG70" s="174">
        <f t="shared" si="5"/>
        <v>0</v>
      </c>
    </row>
    <row r="71" spans="3:85" x14ac:dyDescent="0.3">
      <c r="C71" s="13" t="str">
        <f t="shared" si="3"/>
        <v>Enterprise Architect</v>
      </c>
      <c r="D71" s="11" t="s">
        <v>117</v>
      </c>
      <c r="E71" s="124"/>
      <c r="F71" s="125"/>
      <c r="G71" s="126"/>
      <c r="H71" s="124"/>
      <c r="I71" s="125"/>
      <c r="J71" s="126"/>
      <c r="K71" s="124"/>
      <c r="L71" s="125"/>
      <c r="M71" s="126"/>
      <c r="N71" s="124"/>
      <c r="O71" s="125"/>
      <c r="P71" s="126"/>
      <c r="Q71" s="124"/>
      <c r="R71" s="125"/>
      <c r="S71" s="126"/>
      <c r="T71" s="124"/>
      <c r="U71" s="125"/>
      <c r="V71" s="126"/>
      <c r="W71" s="124"/>
      <c r="X71" s="125"/>
      <c r="Y71" s="126"/>
      <c r="Z71" s="124"/>
      <c r="AA71" s="125"/>
      <c r="AB71" s="126"/>
      <c r="AC71" s="124"/>
      <c r="AD71" s="125"/>
      <c r="AE71" s="126"/>
      <c r="AF71" s="124"/>
      <c r="AG71" s="125"/>
      <c r="AH71" s="126"/>
      <c r="AI71" s="124"/>
      <c r="AJ71" s="125"/>
      <c r="AK71" s="126"/>
      <c r="AL71" s="124"/>
      <c r="AM71" s="125"/>
      <c r="AN71" s="126"/>
      <c r="AO71" s="124"/>
      <c r="AP71" s="125"/>
      <c r="AQ71" s="126"/>
      <c r="AR71" s="124"/>
      <c r="AS71" s="125"/>
      <c r="AT71" s="126"/>
      <c r="AU71" s="124"/>
      <c r="AV71" s="125"/>
      <c r="AW71" s="126"/>
      <c r="AX71" s="124"/>
      <c r="AY71" s="125"/>
      <c r="AZ71" s="126"/>
      <c r="BA71" s="124"/>
      <c r="BB71" s="125"/>
      <c r="BC71" s="126"/>
      <c r="BD71" s="124"/>
      <c r="BE71" s="125"/>
      <c r="BF71" s="126"/>
      <c r="BG71" s="124"/>
      <c r="BH71" s="125"/>
      <c r="BI71" s="126"/>
      <c r="BJ71" s="124"/>
      <c r="BK71" s="125"/>
      <c r="BL71" s="126"/>
      <c r="BM71" s="124"/>
      <c r="BN71" s="125"/>
      <c r="BO71" s="126"/>
      <c r="BP71" s="124"/>
      <c r="BQ71" s="125"/>
      <c r="BR71" s="126"/>
      <c r="BS71" s="124"/>
      <c r="BT71" s="125"/>
      <c r="BU71" s="126"/>
      <c r="BV71" s="124"/>
      <c r="BW71" s="125"/>
      <c r="BX71" s="126"/>
      <c r="BY71" s="174">
        <f t="shared" si="4"/>
        <v>0</v>
      </c>
      <c r="BZ71" s="174" t="e">
        <f>SUM(#REF!,F71,O71,X71,AG71,AP71,AY71,BH71,BQ71)</f>
        <v>#REF!</v>
      </c>
      <c r="CA71" s="174" t="e">
        <f>SUM(#REF!,G71,P71,Y71,AH71,AQ71,AZ71,BI71,BR71)</f>
        <v>#REF!</v>
      </c>
      <c r="CB71" s="174">
        <f t="shared" si="0"/>
        <v>0</v>
      </c>
      <c r="CC71" s="174" t="e">
        <f>SUM(#REF!,I71,R71,AA71,AJ71,AS71,BB71,BK71,BT71)</f>
        <v>#REF!</v>
      </c>
      <c r="CD71" s="174" t="e">
        <f>SUM(#REF!,J71,S71,AB71,AK71,AT71,BC71,BL71,BU71)</f>
        <v>#REF!</v>
      </c>
      <c r="CE71" s="174">
        <f t="shared" si="1"/>
        <v>0</v>
      </c>
      <c r="CF71" s="174">
        <f t="shared" si="5"/>
        <v>0</v>
      </c>
      <c r="CG71" s="174">
        <f t="shared" si="5"/>
        <v>0</v>
      </c>
    </row>
    <row r="72" spans="3:85" x14ac:dyDescent="0.3">
      <c r="C72" s="13" t="str">
        <f t="shared" si="3"/>
        <v>Enterprise Architect</v>
      </c>
      <c r="D72" s="11" t="s">
        <v>177</v>
      </c>
      <c r="E72" s="124"/>
      <c r="F72" s="125"/>
      <c r="G72" s="126"/>
      <c r="H72" s="124"/>
      <c r="I72" s="125"/>
      <c r="J72" s="126"/>
      <c r="K72" s="124"/>
      <c r="L72" s="125"/>
      <c r="M72" s="126"/>
      <c r="N72" s="124"/>
      <c r="O72" s="125"/>
      <c r="P72" s="126"/>
      <c r="Q72" s="124"/>
      <c r="R72" s="125"/>
      <c r="S72" s="126"/>
      <c r="T72" s="124"/>
      <c r="U72" s="125"/>
      <c r="V72" s="126"/>
      <c r="W72" s="124"/>
      <c r="X72" s="125"/>
      <c r="Y72" s="126"/>
      <c r="Z72" s="124"/>
      <c r="AA72" s="125"/>
      <c r="AB72" s="126"/>
      <c r="AC72" s="124"/>
      <c r="AD72" s="125"/>
      <c r="AE72" s="126"/>
      <c r="AF72" s="124"/>
      <c r="AG72" s="125"/>
      <c r="AH72" s="126"/>
      <c r="AI72" s="124"/>
      <c r="AJ72" s="125"/>
      <c r="AK72" s="126"/>
      <c r="AL72" s="124"/>
      <c r="AM72" s="125"/>
      <c r="AN72" s="126"/>
      <c r="AO72" s="124"/>
      <c r="AP72" s="125"/>
      <c r="AQ72" s="126"/>
      <c r="AR72" s="124"/>
      <c r="AS72" s="125"/>
      <c r="AT72" s="126"/>
      <c r="AU72" s="124"/>
      <c r="AV72" s="125"/>
      <c r="AW72" s="126"/>
      <c r="AX72" s="124"/>
      <c r="AY72" s="125"/>
      <c r="AZ72" s="126"/>
      <c r="BA72" s="124"/>
      <c r="BB72" s="125"/>
      <c r="BC72" s="126"/>
      <c r="BD72" s="124"/>
      <c r="BE72" s="125"/>
      <c r="BF72" s="126"/>
      <c r="BG72" s="124"/>
      <c r="BH72" s="125"/>
      <c r="BI72" s="126"/>
      <c r="BJ72" s="124"/>
      <c r="BK72" s="125"/>
      <c r="BL72" s="126"/>
      <c r="BM72" s="124"/>
      <c r="BN72" s="125"/>
      <c r="BO72" s="126"/>
      <c r="BP72" s="124"/>
      <c r="BQ72" s="125"/>
      <c r="BR72" s="126"/>
      <c r="BS72" s="124"/>
      <c r="BT72" s="125"/>
      <c r="BU72" s="126"/>
      <c r="BV72" s="124"/>
      <c r="BW72" s="125"/>
      <c r="BX72" s="126"/>
      <c r="BY72" s="174">
        <f t="shared" si="4"/>
        <v>0</v>
      </c>
      <c r="BZ72" s="174" t="e">
        <f>SUM(#REF!,F72,O72,X72,AG72,AP72,AY72,BH72,BQ72)</f>
        <v>#REF!</v>
      </c>
      <c r="CA72" s="174" t="e">
        <f>SUM(#REF!,G72,P72,Y72,AH72,AQ72,AZ72,BI72,BR72)</f>
        <v>#REF!</v>
      </c>
      <c r="CB72" s="174">
        <f t="shared" si="0"/>
        <v>0</v>
      </c>
      <c r="CC72" s="174" t="e">
        <f>SUM(#REF!,I72,R72,AA72,AJ72,AS72,BB72,BK72,BT72)</f>
        <v>#REF!</v>
      </c>
      <c r="CD72" s="174" t="e">
        <f>SUM(#REF!,J72,S72,AB72,AK72,AT72,BC72,BL72,BU72)</f>
        <v>#REF!</v>
      </c>
      <c r="CE72" s="174">
        <f t="shared" si="1"/>
        <v>0</v>
      </c>
      <c r="CF72" s="174">
        <f t="shared" si="5"/>
        <v>0</v>
      </c>
      <c r="CG72" s="174">
        <f t="shared" si="5"/>
        <v>0</v>
      </c>
    </row>
    <row r="73" spans="3:85" ht="16.2" thickBot="1" x14ac:dyDescent="0.35">
      <c r="C73" s="16" t="str">
        <f t="shared" si="3"/>
        <v>Enterprise Architect</v>
      </c>
      <c r="D73" s="17" t="s">
        <v>116</v>
      </c>
      <c r="E73" s="150"/>
      <c r="F73" s="151"/>
      <c r="G73" s="152"/>
      <c r="H73" s="150"/>
      <c r="I73" s="151"/>
      <c r="J73" s="152"/>
      <c r="K73" s="150"/>
      <c r="L73" s="151"/>
      <c r="M73" s="152"/>
      <c r="N73" s="150"/>
      <c r="O73" s="151"/>
      <c r="P73" s="152"/>
      <c r="Q73" s="150"/>
      <c r="R73" s="151"/>
      <c r="S73" s="152"/>
      <c r="T73" s="150"/>
      <c r="U73" s="151"/>
      <c r="V73" s="152"/>
      <c r="W73" s="150"/>
      <c r="X73" s="151"/>
      <c r="Y73" s="152"/>
      <c r="Z73" s="150"/>
      <c r="AA73" s="151"/>
      <c r="AB73" s="152"/>
      <c r="AC73" s="150"/>
      <c r="AD73" s="151"/>
      <c r="AE73" s="152"/>
      <c r="AF73" s="150"/>
      <c r="AG73" s="151"/>
      <c r="AH73" s="152"/>
      <c r="AI73" s="150"/>
      <c r="AJ73" s="151"/>
      <c r="AK73" s="152"/>
      <c r="AL73" s="150"/>
      <c r="AM73" s="151"/>
      <c r="AN73" s="152"/>
      <c r="AO73" s="150"/>
      <c r="AP73" s="151"/>
      <c r="AQ73" s="152"/>
      <c r="AR73" s="150"/>
      <c r="AS73" s="151"/>
      <c r="AT73" s="152"/>
      <c r="AU73" s="150"/>
      <c r="AV73" s="151"/>
      <c r="AW73" s="152"/>
      <c r="AX73" s="150"/>
      <c r="AY73" s="151"/>
      <c r="AZ73" s="152"/>
      <c r="BA73" s="150"/>
      <c r="BB73" s="151"/>
      <c r="BC73" s="152"/>
      <c r="BD73" s="150"/>
      <c r="BE73" s="151"/>
      <c r="BF73" s="152"/>
      <c r="BG73" s="150"/>
      <c r="BH73" s="151"/>
      <c r="BI73" s="152"/>
      <c r="BJ73" s="150"/>
      <c r="BK73" s="151"/>
      <c r="BL73" s="152"/>
      <c r="BM73" s="150"/>
      <c r="BN73" s="151"/>
      <c r="BO73" s="152"/>
      <c r="BP73" s="150"/>
      <c r="BQ73" s="151"/>
      <c r="BR73" s="152"/>
      <c r="BS73" s="150"/>
      <c r="BT73" s="151"/>
      <c r="BU73" s="152"/>
      <c r="BV73" s="150"/>
      <c r="BW73" s="151"/>
      <c r="BX73" s="152"/>
      <c r="BY73" s="175">
        <f t="shared" si="4"/>
        <v>0</v>
      </c>
      <c r="BZ73" s="175" t="e">
        <f>SUM(#REF!,F73,O73,X73,AG73,AP73,AY73,BH73,BQ73)</f>
        <v>#REF!</v>
      </c>
      <c r="CA73" s="175" t="e">
        <f>SUM(#REF!,G73,P73,Y73,AH73,AQ73,AZ73,BI73,BR73)</f>
        <v>#REF!</v>
      </c>
      <c r="CB73" s="175">
        <f t="shared" si="0"/>
        <v>0</v>
      </c>
      <c r="CC73" s="175" t="e">
        <f>SUM(#REF!,I73,R73,AA73,AJ73,AS73,BB73,BK73,BT73)</f>
        <v>#REF!</v>
      </c>
      <c r="CD73" s="175" t="e">
        <f>SUM(#REF!,J73,S73,AB73,AK73,AT73,BC73,BL73,BU73)</f>
        <v>#REF!</v>
      </c>
      <c r="CE73" s="175">
        <f t="shared" si="1"/>
        <v>0</v>
      </c>
      <c r="CF73" s="175">
        <f t="shared" si="5"/>
        <v>0</v>
      </c>
      <c r="CG73" s="175">
        <f t="shared" si="5"/>
        <v>0</v>
      </c>
    </row>
    <row r="74" spans="3:85" x14ac:dyDescent="0.3">
      <c r="C74" s="14" t="str">
        <f>'Short Term Rates'!C20</f>
        <v>Integration Specialist</v>
      </c>
      <c r="D74" s="15" t="s">
        <v>174</v>
      </c>
      <c r="E74" s="124"/>
      <c r="F74" s="125"/>
      <c r="G74" s="126"/>
      <c r="H74" s="124"/>
      <c r="I74" s="125"/>
      <c r="J74" s="126"/>
      <c r="K74" s="124"/>
      <c r="L74" s="125"/>
      <c r="M74" s="126"/>
      <c r="N74" s="124"/>
      <c r="O74" s="125"/>
      <c r="P74" s="126"/>
      <c r="Q74" s="124"/>
      <c r="R74" s="125"/>
      <c r="S74" s="126"/>
      <c r="T74" s="124"/>
      <c r="U74" s="125"/>
      <c r="V74" s="126"/>
      <c r="W74" s="124"/>
      <c r="X74" s="125"/>
      <c r="Y74" s="126"/>
      <c r="Z74" s="124"/>
      <c r="AA74" s="125"/>
      <c r="AB74" s="126"/>
      <c r="AC74" s="124"/>
      <c r="AD74" s="125"/>
      <c r="AE74" s="126"/>
      <c r="AF74" s="124"/>
      <c r="AG74" s="125"/>
      <c r="AH74" s="126"/>
      <c r="AI74" s="124"/>
      <c r="AJ74" s="125"/>
      <c r="AK74" s="126"/>
      <c r="AL74" s="124"/>
      <c r="AM74" s="125"/>
      <c r="AN74" s="126"/>
      <c r="AO74" s="124"/>
      <c r="AP74" s="125"/>
      <c r="AQ74" s="126"/>
      <c r="AR74" s="124"/>
      <c r="AS74" s="125"/>
      <c r="AT74" s="126"/>
      <c r="AU74" s="124"/>
      <c r="AV74" s="125"/>
      <c r="AW74" s="126"/>
      <c r="AX74" s="124"/>
      <c r="AY74" s="125"/>
      <c r="AZ74" s="126"/>
      <c r="BA74" s="124"/>
      <c r="BB74" s="125"/>
      <c r="BC74" s="126"/>
      <c r="BD74" s="124"/>
      <c r="BE74" s="125"/>
      <c r="BF74" s="126"/>
      <c r="BG74" s="124"/>
      <c r="BH74" s="125"/>
      <c r="BI74" s="126"/>
      <c r="BJ74" s="124"/>
      <c r="BK74" s="125"/>
      <c r="BL74" s="126"/>
      <c r="BM74" s="124"/>
      <c r="BN74" s="125"/>
      <c r="BO74" s="126"/>
      <c r="BP74" s="124"/>
      <c r="BQ74" s="125"/>
      <c r="BR74" s="126"/>
      <c r="BS74" s="124"/>
      <c r="BT74" s="125"/>
      <c r="BU74" s="126"/>
      <c r="BV74" s="124"/>
      <c r="BW74" s="125"/>
      <c r="BX74" s="126"/>
      <c r="BY74" s="176">
        <f t="shared" si="4"/>
        <v>0</v>
      </c>
      <c r="BZ74" s="176" t="e">
        <f>SUM(#REF!,F74,O74,X74,AG74,AP74,AY74,BH74,BQ74)</f>
        <v>#REF!</v>
      </c>
      <c r="CA74" s="176" t="e">
        <f>SUM(#REF!,G74,P74,Y74,AH74,AQ74,AZ74,BI74,BR74)</f>
        <v>#REF!</v>
      </c>
      <c r="CB74" s="176">
        <f t="shared" si="0"/>
        <v>0</v>
      </c>
      <c r="CC74" s="176" t="e">
        <f>SUM(#REF!,I74,R74,AA74,AJ74,AS74,BB74,BK74,BT74)</f>
        <v>#REF!</v>
      </c>
      <c r="CD74" s="176" t="e">
        <f>SUM(#REF!,J74,S74,AB74,AK74,AT74,BC74,BL74,BU74)</f>
        <v>#REF!</v>
      </c>
      <c r="CE74" s="176">
        <f t="shared" si="1"/>
        <v>0</v>
      </c>
      <c r="CF74" s="176">
        <f t="shared" si="5"/>
        <v>0</v>
      </c>
      <c r="CG74" s="176">
        <f t="shared" si="5"/>
        <v>0</v>
      </c>
    </row>
    <row r="75" spans="3:85" x14ac:dyDescent="0.3">
      <c r="C75" s="13" t="str">
        <f t="shared" si="3"/>
        <v>Integration Specialist</v>
      </c>
      <c r="D75" s="11" t="s">
        <v>175</v>
      </c>
      <c r="E75" s="124"/>
      <c r="F75" s="125"/>
      <c r="G75" s="126"/>
      <c r="H75" s="124"/>
      <c r="I75" s="125"/>
      <c r="J75" s="126"/>
      <c r="K75" s="124"/>
      <c r="L75" s="125"/>
      <c r="M75" s="126"/>
      <c r="N75" s="124"/>
      <c r="O75" s="125"/>
      <c r="P75" s="126"/>
      <c r="Q75" s="124"/>
      <c r="R75" s="125"/>
      <c r="S75" s="126"/>
      <c r="T75" s="124"/>
      <c r="U75" s="125"/>
      <c r="V75" s="126"/>
      <c r="W75" s="124"/>
      <c r="X75" s="125"/>
      <c r="Y75" s="126"/>
      <c r="Z75" s="124"/>
      <c r="AA75" s="125"/>
      <c r="AB75" s="126"/>
      <c r="AC75" s="124"/>
      <c r="AD75" s="125"/>
      <c r="AE75" s="126"/>
      <c r="AF75" s="124"/>
      <c r="AG75" s="125"/>
      <c r="AH75" s="126"/>
      <c r="AI75" s="124"/>
      <c r="AJ75" s="125"/>
      <c r="AK75" s="126"/>
      <c r="AL75" s="124"/>
      <c r="AM75" s="125"/>
      <c r="AN75" s="126"/>
      <c r="AO75" s="124"/>
      <c r="AP75" s="125"/>
      <c r="AQ75" s="126"/>
      <c r="AR75" s="124"/>
      <c r="AS75" s="125"/>
      <c r="AT75" s="126"/>
      <c r="AU75" s="124"/>
      <c r="AV75" s="125"/>
      <c r="AW75" s="126"/>
      <c r="AX75" s="124"/>
      <c r="AY75" s="125"/>
      <c r="AZ75" s="126"/>
      <c r="BA75" s="124"/>
      <c r="BB75" s="125"/>
      <c r="BC75" s="126"/>
      <c r="BD75" s="124"/>
      <c r="BE75" s="125"/>
      <c r="BF75" s="126"/>
      <c r="BG75" s="124"/>
      <c r="BH75" s="125"/>
      <c r="BI75" s="126"/>
      <c r="BJ75" s="124"/>
      <c r="BK75" s="125"/>
      <c r="BL75" s="126"/>
      <c r="BM75" s="124"/>
      <c r="BN75" s="125"/>
      <c r="BO75" s="126"/>
      <c r="BP75" s="124"/>
      <c r="BQ75" s="125"/>
      <c r="BR75" s="126"/>
      <c r="BS75" s="124"/>
      <c r="BT75" s="125"/>
      <c r="BU75" s="126"/>
      <c r="BV75" s="124"/>
      <c r="BW75" s="125"/>
      <c r="BX75" s="126"/>
      <c r="BY75" s="174">
        <f t="shared" si="4"/>
        <v>0</v>
      </c>
      <c r="BZ75" s="174" t="e">
        <f>SUM(#REF!,F75,O75,X75,AG75,AP75,AY75,BH75,BQ75)</f>
        <v>#REF!</v>
      </c>
      <c r="CA75" s="174" t="e">
        <f>SUM(#REF!,G75,P75,Y75,AH75,AQ75,AZ75,BI75,BR75)</f>
        <v>#REF!</v>
      </c>
      <c r="CB75" s="174">
        <f t="shared" si="0"/>
        <v>0</v>
      </c>
      <c r="CC75" s="174" t="e">
        <f>SUM(#REF!,I75,R75,AA75,AJ75,AS75,BB75,BK75,BT75)</f>
        <v>#REF!</v>
      </c>
      <c r="CD75" s="174" t="e">
        <f>SUM(#REF!,J75,S75,AB75,AK75,AT75,BC75,BL75,BU75)</f>
        <v>#REF!</v>
      </c>
      <c r="CE75" s="174">
        <f t="shared" si="1"/>
        <v>0</v>
      </c>
      <c r="CF75" s="174">
        <f t="shared" si="5"/>
        <v>0</v>
      </c>
      <c r="CG75" s="174">
        <f t="shared" si="5"/>
        <v>0</v>
      </c>
    </row>
    <row r="76" spans="3:85" x14ac:dyDescent="0.3">
      <c r="C76" s="13" t="str">
        <f t="shared" si="3"/>
        <v>Integration Specialist</v>
      </c>
      <c r="D76" s="11" t="s">
        <v>176</v>
      </c>
      <c r="E76" s="124"/>
      <c r="F76" s="125"/>
      <c r="G76" s="126"/>
      <c r="H76" s="124"/>
      <c r="I76" s="125"/>
      <c r="J76" s="126"/>
      <c r="K76" s="124"/>
      <c r="L76" s="125"/>
      <c r="M76" s="126"/>
      <c r="N76" s="124"/>
      <c r="O76" s="125"/>
      <c r="P76" s="126"/>
      <c r="Q76" s="124"/>
      <c r="R76" s="125"/>
      <c r="S76" s="126"/>
      <c r="T76" s="124"/>
      <c r="U76" s="125"/>
      <c r="V76" s="126"/>
      <c r="W76" s="124"/>
      <c r="X76" s="125"/>
      <c r="Y76" s="126"/>
      <c r="Z76" s="124"/>
      <c r="AA76" s="125"/>
      <c r="AB76" s="126"/>
      <c r="AC76" s="124"/>
      <c r="AD76" s="125"/>
      <c r="AE76" s="126"/>
      <c r="AF76" s="124"/>
      <c r="AG76" s="125"/>
      <c r="AH76" s="126"/>
      <c r="AI76" s="124"/>
      <c r="AJ76" s="125"/>
      <c r="AK76" s="126"/>
      <c r="AL76" s="124"/>
      <c r="AM76" s="125"/>
      <c r="AN76" s="126"/>
      <c r="AO76" s="124"/>
      <c r="AP76" s="125"/>
      <c r="AQ76" s="126"/>
      <c r="AR76" s="124"/>
      <c r="AS76" s="125"/>
      <c r="AT76" s="126"/>
      <c r="AU76" s="124"/>
      <c r="AV76" s="125"/>
      <c r="AW76" s="126"/>
      <c r="AX76" s="124"/>
      <c r="AY76" s="125"/>
      <c r="AZ76" s="126"/>
      <c r="BA76" s="124"/>
      <c r="BB76" s="125"/>
      <c r="BC76" s="126"/>
      <c r="BD76" s="124"/>
      <c r="BE76" s="125"/>
      <c r="BF76" s="126"/>
      <c r="BG76" s="124"/>
      <c r="BH76" s="125"/>
      <c r="BI76" s="126"/>
      <c r="BJ76" s="124"/>
      <c r="BK76" s="125"/>
      <c r="BL76" s="126"/>
      <c r="BM76" s="124"/>
      <c r="BN76" s="125"/>
      <c r="BO76" s="126"/>
      <c r="BP76" s="124"/>
      <c r="BQ76" s="125"/>
      <c r="BR76" s="126"/>
      <c r="BS76" s="124"/>
      <c r="BT76" s="125"/>
      <c r="BU76" s="126"/>
      <c r="BV76" s="124"/>
      <c r="BW76" s="125"/>
      <c r="BX76" s="126"/>
      <c r="BY76" s="174">
        <f t="shared" si="4"/>
        <v>0</v>
      </c>
      <c r="BZ76" s="174" t="e">
        <f>SUM(#REF!,F76,O76,X76,AG76,AP76,AY76,BH76,BQ76)</f>
        <v>#REF!</v>
      </c>
      <c r="CA76" s="174" t="e">
        <f>SUM(#REF!,G76,P76,Y76,AH76,AQ76,AZ76,BI76,BR76)</f>
        <v>#REF!</v>
      </c>
      <c r="CB76" s="174">
        <f t="shared" ref="CB76:CB139" si="6">SUMIF($E$9:$BX$9,CB$9, $E76:$BX76)</f>
        <v>0</v>
      </c>
      <c r="CC76" s="174" t="e">
        <f>SUM(#REF!,I76,R76,AA76,AJ76,AS76,BB76,BK76,BT76)</f>
        <v>#REF!</v>
      </c>
      <c r="CD76" s="174" t="e">
        <f>SUM(#REF!,J76,S76,AB76,AK76,AT76,BC76,BL76,BU76)</f>
        <v>#REF!</v>
      </c>
      <c r="CE76" s="174">
        <f t="shared" ref="CE76:CE139" si="7">SUMIF($E$9:$BX$9,CE$9, $E76:$BX76)</f>
        <v>0</v>
      </c>
      <c r="CF76" s="174">
        <f t="shared" si="5"/>
        <v>0</v>
      </c>
      <c r="CG76" s="174">
        <f t="shared" si="5"/>
        <v>0</v>
      </c>
    </row>
    <row r="77" spans="3:85" x14ac:dyDescent="0.3">
      <c r="C77" s="13" t="str">
        <f t="shared" ref="C77:C122" si="8">C76</f>
        <v>Integration Specialist</v>
      </c>
      <c r="D77" s="11" t="s">
        <v>115</v>
      </c>
      <c r="E77" s="124"/>
      <c r="F77" s="125"/>
      <c r="G77" s="126"/>
      <c r="H77" s="124"/>
      <c r="I77" s="125"/>
      <c r="J77" s="126"/>
      <c r="K77" s="124"/>
      <c r="L77" s="125"/>
      <c r="M77" s="126"/>
      <c r="N77" s="124"/>
      <c r="O77" s="125"/>
      <c r="P77" s="126"/>
      <c r="Q77" s="124"/>
      <c r="R77" s="125"/>
      <c r="S77" s="126"/>
      <c r="T77" s="124"/>
      <c r="U77" s="125"/>
      <c r="V77" s="126"/>
      <c r="W77" s="124"/>
      <c r="X77" s="125"/>
      <c r="Y77" s="126"/>
      <c r="Z77" s="124"/>
      <c r="AA77" s="125"/>
      <c r="AB77" s="126"/>
      <c r="AC77" s="124"/>
      <c r="AD77" s="125"/>
      <c r="AE77" s="126"/>
      <c r="AF77" s="124"/>
      <c r="AG77" s="125"/>
      <c r="AH77" s="126"/>
      <c r="AI77" s="124"/>
      <c r="AJ77" s="125"/>
      <c r="AK77" s="126"/>
      <c r="AL77" s="124"/>
      <c r="AM77" s="125"/>
      <c r="AN77" s="126"/>
      <c r="AO77" s="124"/>
      <c r="AP77" s="125"/>
      <c r="AQ77" s="126"/>
      <c r="AR77" s="124"/>
      <c r="AS77" s="125"/>
      <c r="AT77" s="126"/>
      <c r="AU77" s="124"/>
      <c r="AV77" s="125"/>
      <c r="AW77" s="126"/>
      <c r="AX77" s="124"/>
      <c r="AY77" s="125"/>
      <c r="AZ77" s="126"/>
      <c r="BA77" s="124"/>
      <c r="BB77" s="125"/>
      <c r="BC77" s="126"/>
      <c r="BD77" s="124"/>
      <c r="BE77" s="125"/>
      <c r="BF77" s="126"/>
      <c r="BG77" s="124"/>
      <c r="BH77" s="125"/>
      <c r="BI77" s="126"/>
      <c r="BJ77" s="124"/>
      <c r="BK77" s="125"/>
      <c r="BL77" s="126"/>
      <c r="BM77" s="124"/>
      <c r="BN77" s="125"/>
      <c r="BO77" s="126"/>
      <c r="BP77" s="124"/>
      <c r="BQ77" s="125"/>
      <c r="BR77" s="126"/>
      <c r="BS77" s="124"/>
      <c r="BT77" s="125"/>
      <c r="BU77" s="126"/>
      <c r="BV77" s="124"/>
      <c r="BW77" s="125"/>
      <c r="BX77" s="126"/>
      <c r="BY77" s="174">
        <f t="shared" ref="BY77:BY140" si="9">SUMIF($E$9:$BX$9,BY$9, $E77:$BX77)</f>
        <v>0</v>
      </c>
      <c r="BZ77" s="174" t="e">
        <f>SUM(#REF!,F77,O77,X77,AG77,AP77,AY77,BH77,BQ77)</f>
        <v>#REF!</v>
      </c>
      <c r="CA77" s="174" t="e">
        <f>SUM(#REF!,G77,P77,Y77,AH77,AQ77,AZ77,BI77,BR77)</f>
        <v>#REF!</v>
      </c>
      <c r="CB77" s="174">
        <f t="shared" si="6"/>
        <v>0</v>
      </c>
      <c r="CC77" s="174" t="e">
        <f>SUM(#REF!,I77,R77,AA77,AJ77,AS77,BB77,BK77,BT77)</f>
        <v>#REF!</v>
      </c>
      <c r="CD77" s="174" t="e">
        <f>SUM(#REF!,J77,S77,AB77,AK77,AT77,BC77,BL77,BU77)</f>
        <v>#REF!</v>
      </c>
      <c r="CE77" s="174">
        <f t="shared" si="7"/>
        <v>0</v>
      </c>
      <c r="CF77" s="174">
        <f t="shared" si="5"/>
        <v>0</v>
      </c>
      <c r="CG77" s="174">
        <f t="shared" si="5"/>
        <v>0</v>
      </c>
    </row>
    <row r="78" spans="3:85" x14ac:dyDescent="0.3">
      <c r="C78" s="13" t="str">
        <f t="shared" si="8"/>
        <v>Integration Specialist</v>
      </c>
      <c r="D78" s="11" t="s">
        <v>117</v>
      </c>
      <c r="E78" s="124"/>
      <c r="F78" s="125"/>
      <c r="G78" s="126"/>
      <c r="H78" s="124"/>
      <c r="I78" s="125"/>
      <c r="J78" s="126"/>
      <c r="K78" s="124"/>
      <c r="L78" s="125"/>
      <c r="M78" s="126"/>
      <c r="N78" s="124"/>
      <c r="O78" s="125"/>
      <c r="P78" s="126"/>
      <c r="Q78" s="124"/>
      <c r="R78" s="125"/>
      <c r="S78" s="126"/>
      <c r="T78" s="124"/>
      <c r="U78" s="125"/>
      <c r="V78" s="126"/>
      <c r="W78" s="124"/>
      <c r="X78" s="125"/>
      <c r="Y78" s="126"/>
      <c r="Z78" s="124"/>
      <c r="AA78" s="125"/>
      <c r="AB78" s="126"/>
      <c r="AC78" s="124"/>
      <c r="AD78" s="125"/>
      <c r="AE78" s="126"/>
      <c r="AF78" s="124"/>
      <c r="AG78" s="125"/>
      <c r="AH78" s="126"/>
      <c r="AI78" s="124"/>
      <c r="AJ78" s="125"/>
      <c r="AK78" s="126"/>
      <c r="AL78" s="124"/>
      <c r="AM78" s="125"/>
      <c r="AN78" s="126"/>
      <c r="AO78" s="124"/>
      <c r="AP78" s="125"/>
      <c r="AQ78" s="126"/>
      <c r="AR78" s="124"/>
      <c r="AS78" s="125"/>
      <c r="AT78" s="126"/>
      <c r="AU78" s="124"/>
      <c r="AV78" s="125"/>
      <c r="AW78" s="126"/>
      <c r="AX78" s="124"/>
      <c r="AY78" s="125"/>
      <c r="AZ78" s="126"/>
      <c r="BA78" s="124"/>
      <c r="BB78" s="125"/>
      <c r="BC78" s="126"/>
      <c r="BD78" s="124"/>
      <c r="BE78" s="125"/>
      <c r="BF78" s="126"/>
      <c r="BG78" s="124"/>
      <c r="BH78" s="125"/>
      <c r="BI78" s="126"/>
      <c r="BJ78" s="124"/>
      <c r="BK78" s="125"/>
      <c r="BL78" s="126"/>
      <c r="BM78" s="124"/>
      <c r="BN78" s="125"/>
      <c r="BO78" s="126"/>
      <c r="BP78" s="124"/>
      <c r="BQ78" s="125"/>
      <c r="BR78" s="126"/>
      <c r="BS78" s="124"/>
      <c r="BT78" s="125"/>
      <c r="BU78" s="126"/>
      <c r="BV78" s="124"/>
      <c r="BW78" s="125"/>
      <c r="BX78" s="126"/>
      <c r="BY78" s="174">
        <f t="shared" si="9"/>
        <v>0</v>
      </c>
      <c r="BZ78" s="174" t="e">
        <f>SUM(#REF!,F78,O78,X78,AG78,AP78,AY78,BH78,BQ78)</f>
        <v>#REF!</v>
      </c>
      <c r="CA78" s="174" t="e">
        <f>SUM(#REF!,G78,P78,Y78,AH78,AQ78,AZ78,BI78,BR78)</f>
        <v>#REF!</v>
      </c>
      <c r="CB78" s="174">
        <f t="shared" si="6"/>
        <v>0</v>
      </c>
      <c r="CC78" s="174" t="e">
        <f>SUM(#REF!,I78,R78,AA78,AJ78,AS78,BB78,BK78,BT78)</f>
        <v>#REF!</v>
      </c>
      <c r="CD78" s="174" t="e">
        <f>SUM(#REF!,J78,S78,AB78,AK78,AT78,BC78,BL78,BU78)</f>
        <v>#REF!</v>
      </c>
      <c r="CE78" s="174">
        <f t="shared" si="7"/>
        <v>0</v>
      </c>
      <c r="CF78" s="174">
        <f t="shared" si="5"/>
        <v>0</v>
      </c>
      <c r="CG78" s="174">
        <f t="shared" si="5"/>
        <v>0</v>
      </c>
    </row>
    <row r="79" spans="3:85" x14ac:dyDescent="0.3">
      <c r="C79" s="13" t="str">
        <f t="shared" si="8"/>
        <v>Integration Specialist</v>
      </c>
      <c r="D79" s="11" t="s">
        <v>177</v>
      </c>
      <c r="E79" s="124"/>
      <c r="F79" s="125"/>
      <c r="G79" s="126"/>
      <c r="H79" s="124"/>
      <c r="I79" s="125"/>
      <c r="J79" s="126"/>
      <c r="K79" s="124"/>
      <c r="L79" s="125"/>
      <c r="M79" s="126"/>
      <c r="N79" s="124"/>
      <c r="O79" s="125"/>
      <c r="P79" s="126"/>
      <c r="Q79" s="124"/>
      <c r="R79" s="125"/>
      <c r="S79" s="126"/>
      <c r="T79" s="124"/>
      <c r="U79" s="125"/>
      <c r="V79" s="126"/>
      <c r="W79" s="124"/>
      <c r="X79" s="125"/>
      <c r="Y79" s="126"/>
      <c r="Z79" s="124"/>
      <c r="AA79" s="125"/>
      <c r="AB79" s="126"/>
      <c r="AC79" s="124"/>
      <c r="AD79" s="125"/>
      <c r="AE79" s="126"/>
      <c r="AF79" s="124"/>
      <c r="AG79" s="125"/>
      <c r="AH79" s="126"/>
      <c r="AI79" s="124"/>
      <c r="AJ79" s="125"/>
      <c r="AK79" s="126"/>
      <c r="AL79" s="124"/>
      <c r="AM79" s="125"/>
      <c r="AN79" s="126"/>
      <c r="AO79" s="124"/>
      <c r="AP79" s="125"/>
      <c r="AQ79" s="126"/>
      <c r="AR79" s="124"/>
      <c r="AS79" s="125"/>
      <c r="AT79" s="126"/>
      <c r="AU79" s="124"/>
      <c r="AV79" s="125"/>
      <c r="AW79" s="126"/>
      <c r="AX79" s="124"/>
      <c r="AY79" s="125"/>
      <c r="AZ79" s="126"/>
      <c r="BA79" s="124"/>
      <c r="BB79" s="125"/>
      <c r="BC79" s="126"/>
      <c r="BD79" s="124"/>
      <c r="BE79" s="125"/>
      <c r="BF79" s="126"/>
      <c r="BG79" s="124"/>
      <c r="BH79" s="125"/>
      <c r="BI79" s="126"/>
      <c r="BJ79" s="124"/>
      <c r="BK79" s="125"/>
      <c r="BL79" s="126"/>
      <c r="BM79" s="124"/>
      <c r="BN79" s="125"/>
      <c r="BO79" s="126"/>
      <c r="BP79" s="124"/>
      <c r="BQ79" s="125"/>
      <c r="BR79" s="126"/>
      <c r="BS79" s="124"/>
      <c r="BT79" s="125"/>
      <c r="BU79" s="126"/>
      <c r="BV79" s="124"/>
      <c r="BW79" s="125"/>
      <c r="BX79" s="126"/>
      <c r="BY79" s="174">
        <f t="shared" si="9"/>
        <v>0</v>
      </c>
      <c r="BZ79" s="174" t="e">
        <f>SUM(#REF!,F79,O79,X79,AG79,AP79,AY79,BH79,BQ79)</f>
        <v>#REF!</v>
      </c>
      <c r="CA79" s="174" t="e">
        <f>SUM(#REF!,G79,P79,Y79,AH79,AQ79,AZ79,BI79,BR79)</f>
        <v>#REF!</v>
      </c>
      <c r="CB79" s="174">
        <f t="shared" si="6"/>
        <v>0</v>
      </c>
      <c r="CC79" s="174" t="e">
        <f>SUM(#REF!,I79,R79,AA79,AJ79,AS79,BB79,BK79,BT79)</f>
        <v>#REF!</v>
      </c>
      <c r="CD79" s="174" t="e">
        <f>SUM(#REF!,J79,S79,AB79,AK79,AT79,BC79,BL79,BU79)</f>
        <v>#REF!</v>
      </c>
      <c r="CE79" s="174">
        <f t="shared" si="7"/>
        <v>0</v>
      </c>
      <c r="CF79" s="174">
        <f t="shared" si="5"/>
        <v>0</v>
      </c>
      <c r="CG79" s="174">
        <f t="shared" si="5"/>
        <v>0</v>
      </c>
    </row>
    <row r="80" spans="3:85" ht="16.2" thickBot="1" x14ac:dyDescent="0.35">
      <c r="C80" s="16" t="str">
        <f t="shared" si="8"/>
        <v>Integration Specialist</v>
      </c>
      <c r="D80" s="17" t="s">
        <v>116</v>
      </c>
      <c r="E80" s="150"/>
      <c r="F80" s="151"/>
      <c r="G80" s="152"/>
      <c r="H80" s="150"/>
      <c r="I80" s="151"/>
      <c r="J80" s="152"/>
      <c r="K80" s="150"/>
      <c r="L80" s="151"/>
      <c r="M80" s="152"/>
      <c r="N80" s="150"/>
      <c r="O80" s="151"/>
      <c r="P80" s="152"/>
      <c r="Q80" s="150"/>
      <c r="R80" s="151"/>
      <c r="S80" s="152"/>
      <c r="T80" s="150"/>
      <c r="U80" s="151"/>
      <c r="V80" s="152"/>
      <c r="W80" s="150"/>
      <c r="X80" s="151"/>
      <c r="Y80" s="152"/>
      <c r="Z80" s="150"/>
      <c r="AA80" s="151"/>
      <c r="AB80" s="152"/>
      <c r="AC80" s="150"/>
      <c r="AD80" s="151"/>
      <c r="AE80" s="152"/>
      <c r="AF80" s="150"/>
      <c r="AG80" s="151"/>
      <c r="AH80" s="152"/>
      <c r="AI80" s="150"/>
      <c r="AJ80" s="151"/>
      <c r="AK80" s="152"/>
      <c r="AL80" s="150"/>
      <c r="AM80" s="151"/>
      <c r="AN80" s="152"/>
      <c r="AO80" s="150"/>
      <c r="AP80" s="151"/>
      <c r="AQ80" s="152"/>
      <c r="AR80" s="150"/>
      <c r="AS80" s="151"/>
      <c r="AT80" s="152"/>
      <c r="AU80" s="150"/>
      <c r="AV80" s="151"/>
      <c r="AW80" s="152"/>
      <c r="AX80" s="150"/>
      <c r="AY80" s="151"/>
      <c r="AZ80" s="152"/>
      <c r="BA80" s="150"/>
      <c r="BB80" s="151"/>
      <c r="BC80" s="152"/>
      <c r="BD80" s="150"/>
      <c r="BE80" s="151"/>
      <c r="BF80" s="152"/>
      <c r="BG80" s="150"/>
      <c r="BH80" s="151"/>
      <c r="BI80" s="152"/>
      <c r="BJ80" s="150"/>
      <c r="BK80" s="151"/>
      <c r="BL80" s="152"/>
      <c r="BM80" s="150"/>
      <c r="BN80" s="151"/>
      <c r="BO80" s="152"/>
      <c r="BP80" s="150"/>
      <c r="BQ80" s="151"/>
      <c r="BR80" s="152"/>
      <c r="BS80" s="150"/>
      <c r="BT80" s="151"/>
      <c r="BU80" s="152"/>
      <c r="BV80" s="150"/>
      <c r="BW80" s="151"/>
      <c r="BX80" s="152"/>
      <c r="BY80" s="175">
        <f t="shared" si="9"/>
        <v>0</v>
      </c>
      <c r="BZ80" s="175" t="e">
        <f>SUM(#REF!,F80,O80,X80,AG80,AP80,AY80,BH80,BQ80)</f>
        <v>#REF!</v>
      </c>
      <c r="CA80" s="175" t="e">
        <f>SUM(#REF!,G80,P80,Y80,AH80,AQ80,AZ80,BI80,BR80)</f>
        <v>#REF!</v>
      </c>
      <c r="CB80" s="175">
        <f t="shared" si="6"/>
        <v>0</v>
      </c>
      <c r="CC80" s="175" t="e">
        <f>SUM(#REF!,I80,R80,AA80,AJ80,AS80,BB80,BK80,BT80)</f>
        <v>#REF!</v>
      </c>
      <c r="CD80" s="175" t="e">
        <f>SUM(#REF!,J80,S80,AB80,AK80,AT80,BC80,BL80,BU80)</f>
        <v>#REF!</v>
      </c>
      <c r="CE80" s="175">
        <f t="shared" si="7"/>
        <v>0</v>
      </c>
      <c r="CF80" s="175">
        <f t="shared" si="5"/>
        <v>0</v>
      </c>
      <c r="CG80" s="175">
        <f t="shared" si="5"/>
        <v>0</v>
      </c>
    </row>
    <row r="81" spans="3:85" x14ac:dyDescent="0.3">
      <c r="C81" s="14" t="str">
        <f>'Short Term Rates'!C21</f>
        <v>Project Director</v>
      </c>
      <c r="D81" s="15" t="s">
        <v>174</v>
      </c>
      <c r="E81" s="124"/>
      <c r="F81" s="125"/>
      <c r="G81" s="126"/>
      <c r="H81" s="124"/>
      <c r="I81" s="125"/>
      <c r="J81" s="126"/>
      <c r="K81" s="124"/>
      <c r="L81" s="125"/>
      <c r="M81" s="126"/>
      <c r="N81" s="124"/>
      <c r="O81" s="125"/>
      <c r="P81" s="126"/>
      <c r="Q81" s="124"/>
      <c r="R81" s="125"/>
      <c r="S81" s="126"/>
      <c r="T81" s="124"/>
      <c r="U81" s="125"/>
      <c r="V81" s="126"/>
      <c r="W81" s="124"/>
      <c r="X81" s="125"/>
      <c r="Y81" s="126"/>
      <c r="Z81" s="124"/>
      <c r="AA81" s="125"/>
      <c r="AB81" s="126"/>
      <c r="AC81" s="124"/>
      <c r="AD81" s="125"/>
      <c r="AE81" s="126"/>
      <c r="AF81" s="124"/>
      <c r="AG81" s="125"/>
      <c r="AH81" s="126"/>
      <c r="AI81" s="124"/>
      <c r="AJ81" s="125"/>
      <c r="AK81" s="126"/>
      <c r="AL81" s="124"/>
      <c r="AM81" s="125"/>
      <c r="AN81" s="126"/>
      <c r="AO81" s="124"/>
      <c r="AP81" s="125"/>
      <c r="AQ81" s="126"/>
      <c r="AR81" s="124"/>
      <c r="AS81" s="125"/>
      <c r="AT81" s="126"/>
      <c r="AU81" s="124"/>
      <c r="AV81" s="125"/>
      <c r="AW81" s="126"/>
      <c r="AX81" s="124"/>
      <c r="AY81" s="125"/>
      <c r="AZ81" s="126"/>
      <c r="BA81" s="124"/>
      <c r="BB81" s="125"/>
      <c r="BC81" s="126"/>
      <c r="BD81" s="124"/>
      <c r="BE81" s="125"/>
      <c r="BF81" s="126"/>
      <c r="BG81" s="124"/>
      <c r="BH81" s="125"/>
      <c r="BI81" s="126"/>
      <c r="BJ81" s="124"/>
      <c r="BK81" s="125"/>
      <c r="BL81" s="126"/>
      <c r="BM81" s="124"/>
      <c r="BN81" s="125"/>
      <c r="BO81" s="126"/>
      <c r="BP81" s="124"/>
      <c r="BQ81" s="125"/>
      <c r="BR81" s="126"/>
      <c r="BS81" s="124"/>
      <c r="BT81" s="125"/>
      <c r="BU81" s="126"/>
      <c r="BV81" s="124"/>
      <c r="BW81" s="125"/>
      <c r="BX81" s="126"/>
      <c r="BY81" s="176">
        <f t="shared" si="9"/>
        <v>0</v>
      </c>
      <c r="BZ81" s="176" t="e">
        <f>SUM(#REF!,F81,O81,X81,AG81,AP81,AY81,BH81,BQ81)</f>
        <v>#REF!</v>
      </c>
      <c r="CA81" s="176" t="e">
        <f>SUM(#REF!,G81,P81,Y81,AH81,AQ81,AZ81,BI81,BR81)</f>
        <v>#REF!</v>
      </c>
      <c r="CB81" s="176">
        <f t="shared" si="6"/>
        <v>0</v>
      </c>
      <c r="CC81" s="176" t="e">
        <f>SUM(#REF!,I81,R81,AA81,AJ81,AS81,BB81,BK81,BT81)</f>
        <v>#REF!</v>
      </c>
      <c r="CD81" s="176" t="e">
        <f>SUM(#REF!,J81,S81,AB81,AK81,AT81,BC81,BL81,BU81)</f>
        <v>#REF!</v>
      </c>
      <c r="CE81" s="176">
        <f t="shared" si="7"/>
        <v>0</v>
      </c>
      <c r="CF81" s="176">
        <f t="shared" ref="CF81:CG143" si="10">SUM(C81,L81,U81,AD81,AM81,AV81,BE81,BN81,BW81)</f>
        <v>0</v>
      </c>
      <c r="CG81" s="176">
        <f t="shared" si="10"/>
        <v>0</v>
      </c>
    </row>
    <row r="82" spans="3:85" x14ac:dyDescent="0.3">
      <c r="C82" s="13" t="str">
        <f t="shared" si="8"/>
        <v>Project Director</v>
      </c>
      <c r="D82" s="11" t="s">
        <v>175</v>
      </c>
      <c r="E82" s="124"/>
      <c r="F82" s="125"/>
      <c r="G82" s="126"/>
      <c r="H82" s="124"/>
      <c r="I82" s="125"/>
      <c r="J82" s="126"/>
      <c r="K82" s="124"/>
      <c r="L82" s="125"/>
      <c r="M82" s="126"/>
      <c r="N82" s="124"/>
      <c r="O82" s="125"/>
      <c r="P82" s="126"/>
      <c r="Q82" s="124"/>
      <c r="R82" s="125"/>
      <c r="S82" s="126"/>
      <c r="T82" s="124"/>
      <c r="U82" s="125"/>
      <c r="V82" s="126"/>
      <c r="W82" s="124"/>
      <c r="X82" s="125"/>
      <c r="Y82" s="126"/>
      <c r="Z82" s="124"/>
      <c r="AA82" s="125"/>
      <c r="AB82" s="126"/>
      <c r="AC82" s="124"/>
      <c r="AD82" s="125"/>
      <c r="AE82" s="126"/>
      <c r="AF82" s="124"/>
      <c r="AG82" s="125"/>
      <c r="AH82" s="126"/>
      <c r="AI82" s="124"/>
      <c r="AJ82" s="125"/>
      <c r="AK82" s="126"/>
      <c r="AL82" s="124"/>
      <c r="AM82" s="125"/>
      <c r="AN82" s="126"/>
      <c r="AO82" s="124"/>
      <c r="AP82" s="125"/>
      <c r="AQ82" s="126"/>
      <c r="AR82" s="124"/>
      <c r="AS82" s="125"/>
      <c r="AT82" s="126"/>
      <c r="AU82" s="124"/>
      <c r="AV82" s="125"/>
      <c r="AW82" s="126"/>
      <c r="AX82" s="124"/>
      <c r="AY82" s="125"/>
      <c r="AZ82" s="126"/>
      <c r="BA82" s="124"/>
      <c r="BB82" s="125"/>
      <c r="BC82" s="126"/>
      <c r="BD82" s="124"/>
      <c r="BE82" s="125"/>
      <c r="BF82" s="126"/>
      <c r="BG82" s="124"/>
      <c r="BH82" s="125"/>
      <c r="BI82" s="126"/>
      <c r="BJ82" s="124"/>
      <c r="BK82" s="125"/>
      <c r="BL82" s="126"/>
      <c r="BM82" s="124"/>
      <c r="BN82" s="125"/>
      <c r="BO82" s="126"/>
      <c r="BP82" s="124"/>
      <c r="BQ82" s="125"/>
      <c r="BR82" s="126"/>
      <c r="BS82" s="124"/>
      <c r="BT82" s="125"/>
      <c r="BU82" s="126"/>
      <c r="BV82" s="124"/>
      <c r="BW82" s="125"/>
      <c r="BX82" s="126"/>
      <c r="BY82" s="174">
        <f t="shared" si="9"/>
        <v>0</v>
      </c>
      <c r="BZ82" s="174" t="e">
        <f>SUM(#REF!,F82,O82,X82,AG82,AP82,AY82,BH82,BQ82)</f>
        <v>#REF!</v>
      </c>
      <c r="CA82" s="174" t="e">
        <f>SUM(#REF!,G82,P82,Y82,AH82,AQ82,AZ82,BI82,BR82)</f>
        <v>#REF!</v>
      </c>
      <c r="CB82" s="174">
        <f t="shared" si="6"/>
        <v>0</v>
      </c>
      <c r="CC82" s="174" t="e">
        <f>SUM(#REF!,I82,R82,AA82,AJ82,AS82,BB82,BK82,BT82)</f>
        <v>#REF!</v>
      </c>
      <c r="CD82" s="174" t="e">
        <f>SUM(#REF!,J82,S82,AB82,AK82,AT82,BC82,BL82,BU82)</f>
        <v>#REF!</v>
      </c>
      <c r="CE82" s="174">
        <f t="shared" si="7"/>
        <v>0</v>
      </c>
      <c r="CF82" s="174">
        <f t="shared" si="10"/>
        <v>0</v>
      </c>
      <c r="CG82" s="174">
        <f t="shared" si="10"/>
        <v>0</v>
      </c>
    </row>
    <row r="83" spans="3:85" x14ac:dyDescent="0.3">
      <c r="C83" s="13" t="str">
        <f t="shared" si="8"/>
        <v>Project Director</v>
      </c>
      <c r="D83" s="11" t="s">
        <v>176</v>
      </c>
      <c r="E83" s="124"/>
      <c r="F83" s="125"/>
      <c r="G83" s="126"/>
      <c r="H83" s="124"/>
      <c r="I83" s="125"/>
      <c r="J83" s="126"/>
      <c r="K83" s="124"/>
      <c r="L83" s="125"/>
      <c r="M83" s="126"/>
      <c r="N83" s="124"/>
      <c r="O83" s="125"/>
      <c r="P83" s="126"/>
      <c r="Q83" s="124"/>
      <c r="R83" s="125"/>
      <c r="S83" s="126"/>
      <c r="T83" s="124"/>
      <c r="U83" s="125"/>
      <c r="V83" s="126"/>
      <c r="W83" s="124"/>
      <c r="X83" s="125"/>
      <c r="Y83" s="126"/>
      <c r="Z83" s="124"/>
      <c r="AA83" s="125"/>
      <c r="AB83" s="126"/>
      <c r="AC83" s="124"/>
      <c r="AD83" s="125"/>
      <c r="AE83" s="126"/>
      <c r="AF83" s="124"/>
      <c r="AG83" s="125"/>
      <c r="AH83" s="126"/>
      <c r="AI83" s="124"/>
      <c r="AJ83" s="125"/>
      <c r="AK83" s="126"/>
      <c r="AL83" s="124"/>
      <c r="AM83" s="125"/>
      <c r="AN83" s="126"/>
      <c r="AO83" s="124"/>
      <c r="AP83" s="125"/>
      <c r="AQ83" s="126"/>
      <c r="AR83" s="124"/>
      <c r="AS83" s="125"/>
      <c r="AT83" s="126"/>
      <c r="AU83" s="124"/>
      <c r="AV83" s="125"/>
      <c r="AW83" s="126"/>
      <c r="AX83" s="124"/>
      <c r="AY83" s="125"/>
      <c r="AZ83" s="126"/>
      <c r="BA83" s="124"/>
      <c r="BB83" s="125"/>
      <c r="BC83" s="126"/>
      <c r="BD83" s="124"/>
      <c r="BE83" s="125"/>
      <c r="BF83" s="126"/>
      <c r="BG83" s="124"/>
      <c r="BH83" s="125"/>
      <c r="BI83" s="126"/>
      <c r="BJ83" s="124"/>
      <c r="BK83" s="125"/>
      <c r="BL83" s="126"/>
      <c r="BM83" s="124"/>
      <c r="BN83" s="125"/>
      <c r="BO83" s="126"/>
      <c r="BP83" s="124"/>
      <c r="BQ83" s="125"/>
      <c r="BR83" s="126"/>
      <c r="BS83" s="124"/>
      <c r="BT83" s="125"/>
      <c r="BU83" s="126"/>
      <c r="BV83" s="124"/>
      <c r="BW83" s="125"/>
      <c r="BX83" s="126"/>
      <c r="BY83" s="174">
        <f t="shared" si="9"/>
        <v>0</v>
      </c>
      <c r="BZ83" s="174" t="e">
        <f>SUM(#REF!,F83,O83,X83,AG83,AP83,AY83,BH83,BQ83)</f>
        <v>#REF!</v>
      </c>
      <c r="CA83" s="174" t="e">
        <f>SUM(#REF!,G83,P83,Y83,AH83,AQ83,AZ83,BI83,BR83)</f>
        <v>#REF!</v>
      </c>
      <c r="CB83" s="174">
        <f t="shared" si="6"/>
        <v>0</v>
      </c>
      <c r="CC83" s="174" t="e">
        <f>SUM(#REF!,I83,R83,AA83,AJ83,AS83,BB83,BK83,BT83)</f>
        <v>#REF!</v>
      </c>
      <c r="CD83" s="174" t="e">
        <f>SUM(#REF!,J83,S83,AB83,AK83,AT83,BC83,BL83,BU83)</f>
        <v>#REF!</v>
      </c>
      <c r="CE83" s="174">
        <f t="shared" si="7"/>
        <v>0</v>
      </c>
      <c r="CF83" s="174">
        <f t="shared" si="10"/>
        <v>0</v>
      </c>
      <c r="CG83" s="174">
        <f t="shared" si="10"/>
        <v>0</v>
      </c>
    </row>
    <row r="84" spans="3:85" x14ac:dyDescent="0.3">
      <c r="C84" s="13" t="str">
        <f t="shared" si="8"/>
        <v>Project Director</v>
      </c>
      <c r="D84" s="11" t="s">
        <v>115</v>
      </c>
      <c r="E84" s="124"/>
      <c r="F84" s="125"/>
      <c r="G84" s="126"/>
      <c r="H84" s="124"/>
      <c r="I84" s="125"/>
      <c r="J84" s="126"/>
      <c r="K84" s="124"/>
      <c r="L84" s="125"/>
      <c r="M84" s="126"/>
      <c r="N84" s="124"/>
      <c r="O84" s="125"/>
      <c r="P84" s="126"/>
      <c r="Q84" s="124"/>
      <c r="R84" s="125"/>
      <c r="S84" s="126"/>
      <c r="T84" s="124"/>
      <c r="U84" s="125"/>
      <c r="V84" s="126"/>
      <c r="W84" s="124"/>
      <c r="X84" s="125"/>
      <c r="Y84" s="126"/>
      <c r="Z84" s="124"/>
      <c r="AA84" s="125"/>
      <c r="AB84" s="126"/>
      <c r="AC84" s="124"/>
      <c r="AD84" s="125"/>
      <c r="AE84" s="126"/>
      <c r="AF84" s="124"/>
      <c r="AG84" s="125"/>
      <c r="AH84" s="126"/>
      <c r="AI84" s="124"/>
      <c r="AJ84" s="125"/>
      <c r="AK84" s="126"/>
      <c r="AL84" s="124"/>
      <c r="AM84" s="125"/>
      <c r="AN84" s="126"/>
      <c r="AO84" s="124"/>
      <c r="AP84" s="125"/>
      <c r="AQ84" s="126"/>
      <c r="AR84" s="124"/>
      <c r="AS84" s="125"/>
      <c r="AT84" s="126"/>
      <c r="AU84" s="124"/>
      <c r="AV84" s="125"/>
      <c r="AW84" s="126"/>
      <c r="AX84" s="124"/>
      <c r="AY84" s="125"/>
      <c r="AZ84" s="126"/>
      <c r="BA84" s="124"/>
      <c r="BB84" s="125"/>
      <c r="BC84" s="126"/>
      <c r="BD84" s="124"/>
      <c r="BE84" s="125"/>
      <c r="BF84" s="126"/>
      <c r="BG84" s="124"/>
      <c r="BH84" s="125"/>
      <c r="BI84" s="126"/>
      <c r="BJ84" s="124"/>
      <c r="BK84" s="125"/>
      <c r="BL84" s="126"/>
      <c r="BM84" s="124"/>
      <c r="BN84" s="125"/>
      <c r="BO84" s="126"/>
      <c r="BP84" s="124"/>
      <c r="BQ84" s="125"/>
      <c r="BR84" s="126"/>
      <c r="BS84" s="124"/>
      <c r="BT84" s="125"/>
      <c r="BU84" s="126"/>
      <c r="BV84" s="124"/>
      <c r="BW84" s="125"/>
      <c r="BX84" s="126"/>
      <c r="BY84" s="174">
        <f t="shared" si="9"/>
        <v>0</v>
      </c>
      <c r="BZ84" s="174" t="e">
        <f>SUM(#REF!,F84,O84,X84,AG84,AP84,AY84,BH84,BQ84)</f>
        <v>#REF!</v>
      </c>
      <c r="CA84" s="174" t="e">
        <f>SUM(#REF!,G84,P84,Y84,AH84,AQ84,AZ84,BI84,BR84)</f>
        <v>#REF!</v>
      </c>
      <c r="CB84" s="174">
        <f t="shared" si="6"/>
        <v>0</v>
      </c>
      <c r="CC84" s="174" t="e">
        <f>SUM(#REF!,I84,R84,AA84,AJ84,AS84,BB84,BK84,BT84)</f>
        <v>#REF!</v>
      </c>
      <c r="CD84" s="174" t="e">
        <f>SUM(#REF!,J84,S84,AB84,AK84,AT84,BC84,BL84,BU84)</f>
        <v>#REF!</v>
      </c>
      <c r="CE84" s="174">
        <f t="shared" si="7"/>
        <v>0</v>
      </c>
      <c r="CF84" s="174">
        <f t="shared" si="10"/>
        <v>0</v>
      </c>
      <c r="CG84" s="174">
        <f t="shared" si="10"/>
        <v>0</v>
      </c>
    </row>
    <row r="85" spans="3:85" x14ac:dyDescent="0.3">
      <c r="C85" s="13" t="str">
        <f t="shared" si="8"/>
        <v>Project Director</v>
      </c>
      <c r="D85" s="11" t="s">
        <v>117</v>
      </c>
      <c r="E85" s="124"/>
      <c r="F85" s="125"/>
      <c r="G85" s="126"/>
      <c r="H85" s="124"/>
      <c r="I85" s="125"/>
      <c r="J85" s="126"/>
      <c r="K85" s="124"/>
      <c r="L85" s="125"/>
      <c r="M85" s="126"/>
      <c r="N85" s="124"/>
      <c r="O85" s="125"/>
      <c r="P85" s="126"/>
      <c r="Q85" s="124"/>
      <c r="R85" s="125"/>
      <c r="S85" s="126"/>
      <c r="T85" s="124"/>
      <c r="U85" s="125"/>
      <c r="V85" s="126"/>
      <c r="W85" s="124"/>
      <c r="X85" s="125"/>
      <c r="Y85" s="126"/>
      <c r="Z85" s="124"/>
      <c r="AA85" s="125"/>
      <c r="AB85" s="126"/>
      <c r="AC85" s="124"/>
      <c r="AD85" s="125"/>
      <c r="AE85" s="126"/>
      <c r="AF85" s="124"/>
      <c r="AG85" s="125"/>
      <c r="AH85" s="126"/>
      <c r="AI85" s="124"/>
      <c r="AJ85" s="125"/>
      <c r="AK85" s="126"/>
      <c r="AL85" s="124"/>
      <c r="AM85" s="125"/>
      <c r="AN85" s="126"/>
      <c r="AO85" s="124"/>
      <c r="AP85" s="125"/>
      <c r="AQ85" s="126"/>
      <c r="AR85" s="124"/>
      <c r="AS85" s="125"/>
      <c r="AT85" s="126"/>
      <c r="AU85" s="124"/>
      <c r="AV85" s="125"/>
      <c r="AW85" s="126"/>
      <c r="AX85" s="124"/>
      <c r="AY85" s="125"/>
      <c r="AZ85" s="126"/>
      <c r="BA85" s="124"/>
      <c r="BB85" s="125"/>
      <c r="BC85" s="126"/>
      <c r="BD85" s="124"/>
      <c r="BE85" s="125"/>
      <c r="BF85" s="126"/>
      <c r="BG85" s="124"/>
      <c r="BH85" s="125"/>
      <c r="BI85" s="126"/>
      <c r="BJ85" s="124"/>
      <c r="BK85" s="125"/>
      <c r="BL85" s="126"/>
      <c r="BM85" s="124"/>
      <c r="BN85" s="125"/>
      <c r="BO85" s="126"/>
      <c r="BP85" s="124"/>
      <c r="BQ85" s="125"/>
      <c r="BR85" s="126"/>
      <c r="BS85" s="124"/>
      <c r="BT85" s="125"/>
      <c r="BU85" s="126"/>
      <c r="BV85" s="124"/>
      <c r="BW85" s="125"/>
      <c r="BX85" s="126"/>
      <c r="BY85" s="174">
        <f t="shared" si="9"/>
        <v>0</v>
      </c>
      <c r="BZ85" s="174" t="e">
        <f>SUM(#REF!,F85,O85,X85,AG85,AP85,AY85,BH85,BQ85)</f>
        <v>#REF!</v>
      </c>
      <c r="CA85" s="174" t="e">
        <f>SUM(#REF!,G85,P85,Y85,AH85,AQ85,AZ85,BI85,BR85)</f>
        <v>#REF!</v>
      </c>
      <c r="CB85" s="174">
        <f t="shared" si="6"/>
        <v>0</v>
      </c>
      <c r="CC85" s="174" t="e">
        <f>SUM(#REF!,I85,R85,AA85,AJ85,AS85,BB85,BK85,BT85)</f>
        <v>#REF!</v>
      </c>
      <c r="CD85" s="174" t="e">
        <f>SUM(#REF!,J85,S85,AB85,AK85,AT85,BC85,BL85,BU85)</f>
        <v>#REF!</v>
      </c>
      <c r="CE85" s="174">
        <f t="shared" si="7"/>
        <v>0</v>
      </c>
      <c r="CF85" s="174">
        <f t="shared" si="10"/>
        <v>0</v>
      </c>
      <c r="CG85" s="174">
        <f t="shared" si="10"/>
        <v>0</v>
      </c>
    </row>
    <row r="86" spans="3:85" x14ac:dyDescent="0.3">
      <c r="C86" s="13" t="str">
        <f t="shared" si="8"/>
        <v>Project Director</v>
      </c>
      <c r="D86" s="11" t="s">
        <v>177</v>
      </c>
      <c r="E86" s="124"/>
      <c r="F86" s="125"/>
      <c r="G86" s="126"/>
      <c r="H86" s="124"/>
      <c r="I86" s="125"/>
      <c r="J86" s="126"/>
      <c r="K86" s="124"/>
      <c r="L86" s="125"/>
      <c r="M86" s="126"/>
      <c r="N86" s="124"/>
      <c r="O86" s="125"/>
      <c r="P86" s="126"/>
      <c r="Q86" s="124"/>
      <c r="R86" s="125"/>
      <c r="S86" s="126"/>
      <c r="T86" s="124"/>
      <c r="U86" s="125"/>
      <c r="V86" s="126"/>
      <c r="W86" s="124"/>
      <c r="X86" s="125"/>
      <c r="Y86" s="126"/>
      <c r="Z86" s="124"/>
      <c r="AA86" s="125"/>
      <c r="AB86" s="126"/>
      <c r="AC86" s="124"/>
      <c r="AD86" s="125"/>
      <c r="AE86" s="126"/>
      <c r="AF86" s="124"/>
      <c r="AG86" s="125"/>
      <c r="AH86" s="126"/>
      <c r="AI86" s="124"/>
      <c r="AJ86" s="125"/>
      <c r="AK86" s="126"/>
      <c r="AL86" s="124"/>
      <c r="AM86" s="125"/>
      <c r="AN86" s="126"/>
      <c r="AO86" s="124"/>
      <c r="AP86" s="125"/>
      <c r="AQ86" s="126"/>
      <c r="AR86" s="124"/>
      <c r="AS86" s="125"/>
      <c r="AT86" s="126"/>
      <c r="AU86" s="124"/>
      <c r="AV86" s="125"/>
      <c r="AW86" s="126"/>
      <c r="AX86" s="124"/>
      <c r="AY86" s="125"/>
      <c r="AZ86" s="126"/>
      <c r="BA86" s="124"/>
      <c r="BB86" s="125"/>
      <c r="BC86" s="126"/>
      <c r="BD86" s="124"/>
      <c r="BE86" s="125"/>
      <c r="BF86" s="126"/>
      <c r="BG86" s="124"/>
      <c r="BH86" s="125"/>
      <c r="BI86" s="126"/>
      <c r="BJ86" s="124"/>
      <c r="BK86" s="125"/>
      <c r="BL86" s="126"/>
      <c r="BM86" s="124"/>
      <c r="BN86" s="125"/>
      <c r="BO86" s="126"/>
      <c r="BP86" s="124"/>
      <c r="BQ86" s="125"/>
      <c r="BR86" s="126"/>
      <c r="BS86" s="124"/>
      <c r="BT86" s="125"/>
      <c r="BU86" s="126"/>
      <c r="BV86" s="124"/>
      <c r="BW86" s="125"/>
      <c r="BX86" s="126"/>
      <c r="BY86" s="174">
        <f t="shared" si="9"/>
        <v>0</v>
      </c>
      <c r="BZ86" s="174" t="e">
        <f>SUM(#REF!,F86,O86,X86,AG86,AP86,AY86,BH86,BQ86)</f>
        <v>#REF!</v>
      </c>
      <c r="CA86" s="174" t="e">
        <f>SUM(#REF!,G86,P86,Y86,AH86,AQ86,AZ86,BI86,BR86)</f>
        <v>#REF!</v>
      </c>
      <c r="CB86" s="174">
        <f t="shared" si="6"/>
        <v>0</v>
      </c>
      <c r="CC86" s="174" t="e">
        <f>SUM(#REF!,I86,R86,AA86,AJ86,AS86,BB86,BK86,BT86)</f>
        <v>#REF!</v>
      </c>
      <c r="CD86" s="174" t="e">
        <f>SUM(#REF!,J86,S86,AB86,AK86,AT86,BC86,BL86,BU86)</f>
        <v>#REF!</v>
      </c>
      <c r="CE86" s="174">
        <f t="shared" si="7"/>
        <v>0</v>
      </c>
      <c r="CF86" s="174">
        <f t="shared" si="10"/>
        <v>0</v>
      </c>
      <c r="CG86" s="174">
        <f t="shared" si="10"/>
        <v>0</v>
      </c>
    </row>
    <row r="87" spans="3:85" ht="16.2" thickBot="1" x14ac:dyDescent="0.35">
      <c r="C87" s="16" t="str">
        <f t="shared" si="8"/>
        <v>Project Director</v>
      </c>
      <c r="D87" s="17" t="s">
        <v>116</v>
      </c>
      <c r="E87" s="150"/>
      <c r="F87" s="151"/>
      <c r="G87" s="152"/>
      <c r="H87" s="150"/>
      <c r="I87" s="151"/>
      <c r="J87" s="152"/>
      <c r="K87" s="150"/>
      <c r="L87" s="151"/>
      <c r="M87" s="152"/>
      <c r="N87" s="150"/>
      <c r="O87" s="151"/>
      <c r="P87" s="152"/>
      <c r="Q87" s="150"/>
      <c r="R87" s="151"/>
      <c r="S87" s="152"/>
      <c r="T87" s="150"/>
      <c r="U87" s="151"/>
      <c r="V87" s="152"/>
      <c r="W87" s="150"/>
      <c r="X87" s="151"/>
      <c r="Y87" s="152"/>
      <c r="Z87" s="150"/>
      <c r="AA87" s="151"/>
      <c r="AB87" s="152"/>
      <c r="AC87" s="150"/>
      <c r="AD87" s="151"/>
      <c r="AE87" s="152"/>
      <c r="AF87" s="150"/>
      <c r="AG87" s="151"/>
      <c r="AH87" s="152"/>
      <c r="AI87" s="150"/>
      <c r="AJ87" s="151"/>
      <c r="AK87" s="152"/>
      <c r="AL87" s="150"/>
      <c r="AM87" s="151"/>
      <c r="AN87" s="152"/>
      <c r="AO87" s="150"/>
      <c r="AP87" s="151"/>
      <c r="AQ87" s="152"/>
      <c r="AR87" s="150"/>
      <c r="AS87" s="151"/>
      <c r="AT87" s="152"/>
      <c r="AU87" s="150"/>
      <c r="AV87" s="151"/>
      <c r="AW87" s="152"/>
      <c r="AX87" s="150"/>
      <c r="AY87" s="151"/>
      <c r="AZ87" s="152"/>
      <c r="BA87" s="150"/>
      <c r="BB87" s="151"/>
      <c r="BC87" s="152"/>
      <c r="BD87" s="150"/>
      <c r="BE87" s="151"/>
      <c r="BF87" s="152"/>
      <c r="BG87" s="150"/>
      <c r="BH87" s="151"/>
      <c r="BI87" s="152"/>
      <c r="BJ87" s="150"/>
      <c r="BK87" s="151"/>
      <c r="BL87" s="152"/>
      <c r="BM87" s="150"/>
      <c r="BN87" s="151"/>
      <c r="BO87" s="152"/>
      <c r="BP87" s="150"/>
      <c r="BQ87" s="151"/>
      <c r="BR87" s="152"/>
      <c r="BS87" s="150"/>
      <c r="BT87" s="151"/>
      <c r="BU87" s="152"/>
      <c r="BV87" s="150"/>
      <c r="BW87" s="151"/>
      <c r="BX87" s="152"/>
      <c r="BY87" s="175">
        <f t="shared" si="9"/>
        <v>0</v>
      </c>
      <c r="BZ87" s="175" t="e">
        <f>SUM(#REF!,F87,O87,X87,AG87,AP87,AY87,BH87,BQ87)</f>
        <v>#REF!</v>
      </c>
      <c r="CA87" s="175" t="e">
        <f>SUM(#REF!,G87,P87,Y87,AH87,AQ87,AZ87,BI87,BR87)</f>
        <v>#REF!</v>
      </c>
      <c r="CB87" s="175">
        <f t="shared" si="6"/>
        <v>0</v>
      </c>
      <c r="CC87" s="175" t="e">
        <f>SUM(#REF!,I87,R87,AA87,AJ87,AS87,BB87,BK87,BT87)</f>
        <v>#REF!</v>
      </c>
      <c r="CD87" s="175" t="e">
        <f>SUM(#REF!,J87,S87,AB87,AK87,AT87,BC87,BL87,BU87)</f>
        <v>#REF!</v>
      </c>
      <c r="CE87" s="175">
        <f t="shared" si="7"/>
        <v>0</v>
      </c>
      <c r="CF87" s="175">
        <f t="shared" si="10"/>
        <v>0</v>
      </c>
      <c r="CG87" s="175">
        <f t="shared" si="10"/>
        <v>0</v>
      </c>
    </row>
    <row r="88" spans="3:85" x14ac:dyDescent="0.3">
      <c r="C88" s="14" t="str">
        <f>'Short Term Rates'!C22</f>
        <v>Project Support Coordinator</v>
      </c>
      <c r="D88" s="15" t="s">
        <v>174</v>
      </c>
      <c r="E88" s="124"/>
      <c r="F88" s="125"/>
      <c r="G88" s="126"/>
      <c r="H88" s="124"/>
      <c r="I88" s="125"/>
      <c r="J88" s="126"/>
      <c r="K88" s="124"/>
      <c r="L88" s="125"/>
      <c r="M88" s="126"/>
      <c r="N88" s="124"/>
      <c r="O88" s="125"/>
      <c r="P88" s="126"/>
      <c r="Q88" s="124"/>
      <c r="R88" s="125"/>
      <c r="S88" s="126"/>
      <c r="T88" s="124"/>
      <c r="U88" s="125"/>
      <c r="V88" s="126"/>
      <c r="W88" s="124"/>
      <c r="X88" s="125"/>
      <c r="Y88" s="126"/>
      <c r="Z88" s="124"/>
      <c r="AA88" s="125"/>
      <c r="AB88" s="126"/>
      <c r="AC88" s="124"/>
      <c r="AD88" s="125"/>
      <c r="AE88" s="126"/>
      <c r="AF88" s="124"/>
      <c r="AG88" s="125"/>
      <c r="AH88" s="126"/>
      <c r="AI88" s="124"/>
      <c r="AJ88" s="125"/>
      <c r="AK88" s="126"/>
      <c r="AL88" s="124"/>
      <c r="AM88" s="125"/>
      <c r="AN88" s="126"/>
      <c r="AO88" s="124"/>
      <c r="AP88" s="125"/>
      <c r="AQ88" s="126"/>
      <c r="AR88" s="124"/>
      <c r="AS88" s="125"/>
      <c r="AT88" s="126"/>
      <c r="AU88" s="124"/>
      <c r="AV88" s="125"/>
      <c r="AW88" s="126"/>
      <c r="AX88" s="124"/>
      <c r="AY88" s="125"/>
      <c r="AZ88" s="126"/>
      <c r="BA88" s="124"/>
      <c r="BB88" s="125"/>
      <c r="BC88" s="126"/>
      <c r="BD88" s="124"/>
      <c r="BE88" s="125"/>
      <c r="BF88" s="126"/>
      <c r="BG88" s="124"/>
      <c r="BH88" s="125"/>
      <c r="BI88" s="126"/>
      <c r="BJ88" s="124"/>
      <c r="BK88" s="125"/>
      <c r="BL88" s="126"/>
      <c r="BM88" s="124"/>
      <c r="BN88" s="125"/>
      <c r="BO88" s="126"/>
      <c r="BP88" s="124"/>
      <c r="BQ88" s="125"/>
      <c r="BR88" s="126"/>
      <c r="BS88" s="124"/>
      <c r="BT88" s="125"/>
      <c r="BU88" s="126"/>
      <c r="BV88" s="124"/>
      <c r="BW88" s="125"/>
      <c r="BX88" s="126"/>
      <c r="BY88" s="176">
        <f t="shared" si="9"/>
        <v>0</v>
      </c>
      <c r="BZ88" s="176" t="e">
        <f>SUM(#REF!,F88,O88,X88,AG88,AP88,AY88,BH88,BQ88)</f>
        <v>#REF!</v>
      </c>
      <c r="CA88" s="176" t="e">
        <f>SUM(#REF!,G88,P88,Y88,AH88,AQ88,AZ88,BI88,BR88)</f>
        <v>#REF!</v>
      </c>
      <c r="CB88" s="176">
        <f t="shared" si="6"/>
        <v>0</v>
      </c>
      <c r="CC88" s="176" t="e">
        <f>SUM(#REF!,I88,R88,AA88,AJ88,AS88,BB88,BK88,BT88)</f>
        <v>#REF!</v>
      </c>
      <c r="CD88" s="176" t="e">
        <f>SUM(#REF!,J88,S88,AB88,AK88,AT88,BC88,BL88,BU88)</f>
        <v>#REF!</v>
      </c>
      <c r="CE88" s="176">
        <f t="shared" si="7"/>
        <v>0</v>
      </c>
      <c r="CF88" s="176">
        <f t="shared" si="10"/>
        <v>0</v>
      </c>
      <c r="CG88" s="176">
        <f t="shared" si="10"/>
        <v>0</v>
      </c>
    </row>
    <row r="89" spans="3:85" x14ac:dyDescent="0.3">
      <c r="C89" s="13" t="str">
        <f t="shared" si="8"/>
        <v>Project Support Coordinator</v>
      </c>
      <c r="D89" s="11" t="s">
        <v>175</v>
      </c>
      <c r="E89" s="124"/>
      <c r="F89" s="125"/>
      <c r="G89" s="126"/>
      <c r="H89" s="124"/>
      <c r="I89" s="125"/>
      <c r="J89" s="126"/>
      <c r="K89" s="124"/>
      <c r="L89" s="125"/>
      <c r="M89" s="126"/>
      <c r="N89" s="124"/>
      <c r="O89" s="125"/>
      <c r="P89" s="126"/>
      <c r="Q89" s="124"/>
      <c r="R89" s="125"/>
      <c r="S89" s="126"/>
      <c r="T89" s="124"/>
      <c r="U89" s="125"/>
      <c r="V89" s="126"/>
      <c r="W89" s="124"/>
      <c r="X89" s="125"/>
      <c r="Y89" s="126"/>
      <c r="Z89" s="124"/>
      <c r="AA89" s="125"/>
      <c r="AB89" s="126"/>
      <c r="AC89" s="124"/>
      <c r="AD89" s="125"/>
      <c r="AE89" s="126"/>
      <c r="AF89" s="124"/>
      <c r="AG89" s="125"/>
      <c r="AH89" s="126"/>
      <c r="AI89" s="124"/>
      <c r="AJ89" s="125"/>
      <c r="AK89" s="126"/>
      <c r="AL89" s="124"/>
      <c r="AM89" s="125"/>
      <c r="AN89" s="126"/>
      <c r="AO89" s="124"/>
      <c r="AP89" s="125"/>
      <c r="AQ89" s="126"/>
      <c r="AR89" s="124"/>
      <c r="AS89" s="125"/>
      <c r="AT89" s="126"/>
      <c r="AU89" s="124"/>
      <c r="AV89" s="125"/>
      <c r="AW89" s="126"/>
      <c r="AX89" s="124"/>
      <c r="AY89" s="125"/>
      <c r="AZ89" s="126"/>
      <c r="BA89" s="124"/>
      <c r="BB89" s="125"/>
      <c r="BC89" s="126"/>
      <c r="BD89" s="124"/>
      <c r="BE89" s="125"/>
      <c r="BF89" s="126"/>
      <c r="BG89" s="124"/>
      <c r="BH89" s="125"/>
      <c r="BI89" s="126"/>
      <c r="BJ89" s="124"/>
      <c r="BK89" s="125"/>
      <c r="BL89" s="126"/>
      <c r="BM89" s="124"/>
      <c r="BN89" s="125"/>
      <c r="BO89" s="126"/>
      <c r="BP89" s="124"/>
      <c r="BQ89" s="125"/>
      <c r="BR89" s="126"/>
      <c r="BS89" s="124"/>
      <c r="BT89" s="125"/>
      <c r="BU89" s="126"/>
      <c r="BV89" s="124"/>
      <c r="BW89" s="125"/>
      <c r="BX89" s="126"/>
      <c r="BY89" s="174">
        <f t="shared" si="9"/>
        <v>0</v>
      </c>
      <c r="BZ89" s="174" t="e">
        <f>SUM(#REF!,F89,O89,X89,AG89,AP89,AY89,BH89,BQ89)</f>
        <v>#REF!</v>
      </c>
      <c r="CA89" s="174" t="e">
        <f>SUM(#REF!,G89,P89,Y89,AH89,AQ89,AZ89,BI89,BR89)</f>
        <v>#REF!</v>
      </c>
      <c r="CB89" s="174">
        <f t="shared" si="6"/>
        <v>0</v>
      </c>
      <c r="CC89" s="174" t="e">
        <f>SUM(#REF!,I89,R89,AA89,AJ89,AS89,BB89,BK89,BT89)</f>
        <v>#REF!</v>
      </c>
      <c r="CD89" s="174" t="e">
        <f>SUM(#REF!,J89,S89,AB89,AK89,AT89,BC89,BL89,BU89)</f>
        <v>#REF!</v>
      </c>
      <c r="CE89" s="174">
        <f t="shared" si="7"/>
        <v>0</v>
      </c>
      <c r="CF89" s="174">
        <f t="shared" si="10"/>
        <v>0</v>
      </c>
      <c r="CG89" s="174">
        <f t="shared" si="10"/>
        <v>0</v>
      </c>
    </row>
    <row r="90" spans="3:85" x14ac:dyDescent="0.3">
      <c r="C90" s="13" t="str">
        <f t="shared" si="8"/>
        <v>Project Support Coordinator</v>
      </c>
      <c r="D90" s="11" t="s">
        <v>176</v>
      </c>
      <c r="E90" s="124"/>
      <c r="F90" s="125"/>
      <c r="G90" s="126"/>
      <c r="H90" s="124"/>
      <c r="I90" s="125"/>
      <c r="J90" s="126"/>
      <c r="K90" s="124"/>
      <c r="L90" s="125"/>
      <c r="M90" s="126"/>
      <c r="N90" s="124"/>
      <c r="O90" s="125"/>
      <c r="P90" s="126"/>
      <c r="Q90" s="124"/>
      <c r="R90" s="125"/>
      <c r="S90" s="126"/>
      <c r="T90" s="124"/>
      <c r="U90" s="125"/>
      <c r="V90" s="126"/>
      <c r="W90" s="124"/>
      <c r="X90" s="125"/>
      <c r="Y90" s="126"/>
      <c r="Z90" s="124"/>
      <c r="AA90" s="125"/>
      <c r="AB90" s="126"/>
      <c r="AC90" s="124"/>
      <c r="AD90" s="125"/>
      <c r="AE90" s="126"/>
      <c r="AF90" s="124"/>
      <c r="AG90" s="125"/>
      <c r="AH90" s="126"/>
      <c r="AI90" s="124"/>
      <c r="AJ90" s="125"/>
      <c r="AK90" s="126"/>
      <c r="AL90" s="124"/>
      <c r="AM90" s="125"/>
      <c r="AN90" s="126"/>
      <c r="AO90" s="124"/>
      <c r="AP90" s="125"/>
      <c r="AQ90" s="126"/>
      <c r="AR90" s="124"/>
      <c r="AS90" s="125"/>
      <c r="AT90" s="126"/>
      <c r="AU90" s="124"/>
      <c r="AV90" s="125"/>
      <c r="AW90" s="126"/>
      <c r="AX90" s="124"/>
      <c r="AY90" s="125"/>
      <c r="AZ90" s="126"/>
      <c r="BA90" s="124"/>
      <c r="BB90" s="125"/>
      <c r="BC90" s="126"/>
      <c r="BD90" s="124"/>
      <c r="BE90" s="125"/>
      <c r="BF90" s="126"/>
      <c r="BG90" s="124"/>
      <c r="BH90" s="125"/>
      <c r="BI90" s="126"/>
      <c r="BJ90" s="124"/>
      <c r="BK90" s="125"/>
      <c r="BL90" s="126"/>
      <c r="BM90" s="124"/>
      <c r="BN90" s="125"/>
      <c r="BO90" s="126"/>
      <c r="BP90" s="124"/>
      <c r="BQ90" s="125"/>
      <c r="BR90" s="126"/>
      <c r="BS90" s="124"/>
      <c r="BT90" s="125"/>
      <c r="BU90" s="126"/>
      <c r="BV90" s="124"/>
      <c r="BW90" s="125"/>
      <c r="BX90" s="126"/>
      <c r="BY90" s="174">
        <f t="shared" si="9"/>
        <v>0</v>
      </c>
      <c r="BZ90" s="174" t="e">
        <f>SUM(#REF!,F90,O90,X90,AG90,AP90,AY90,BH90,BQ90)</f>
        <v>#REF!</v>
      </c>
      <c r="CA90" s="174" t="e">
        <f>SUM(#REF!,G90,P90,Y90,AH90,AQ90,AZ90,BI90,BR90)</f>
        <v>#REF!</v>
      </c>
      <c r="CB90" s="174">
        <f t="shared" si="6"/>
        <v>0</v>
      </c>
      <c r="CC90" s="174" t="e">
        <f>SUM(#REF!,I90,R90,AA90,AJ90,AS90,BB90,BK90,BT90)</f>
        <v>#REF!</v>
      </c>
      <c r="CD90" s="174" t="e">
        <f>SUM(#REF!,J90,S90,AB90,AK90,AT90,BC90,BL90,BU90)</f>
        <v>#REF!</v>
      </c>
      <c r="CE90" s="174">
        <f t="shared" si="7"/>
        <v>0</v>
      </c>
      <c r="CF90" s="174">
        <f t="shared" si="10"/>
        <v>0</v>
      </c>
      <c r="CG90" s="174">
        <f t="shared" si="10"/>
        <v>0</v>
      </c>
    </row>
    <row r="91" spans="3:85" x14ac:dyDescent="0.3">
      <c r="C91" s="13" t="str">
        <f t="shared" si="8"/>
        <v>Project Support Coordinator</v>
      </c>
      <c r="D91" s="11" t="s">
        <v>115</v>
      </c>
      <c r="E91" s="124"/>
      <c r="F91" s="125"/>
      <c r="G91" s="126"/>
      <c r="H91" s="124"/>
      <c r="I91" s="125"/>
      <c r="J91" s="126"/>
      <c r="K91" s="124"/>
      <c r="L91" s="125"/>
      <c r="M91" s="126"/>
      <c r="N91" s="124"/>
      <c r="O91" s="125"/>
      <c r="P91" s="126"/>
      <c r="Q91" s="124"/>
      <c r="R91" s="125"/>
      <c r="S91" s="126"/>
      <c r="T91" s="124"/>
      <c r="U91" s="125"/>
      <c r="V91" s="126"/>
      <c r="W91" s="124"/>
      <c r="X91" s="125"/>
      <c r="Y91" s="126"/>
      <c r="Z91" s="124"/>
      <c r="AA91" s="125"/>
      <c r="AB91" s="126"/>
      <c r="AC91" s="124"/>
      <c r="AD91" s="125"/>
      <c r="AE91" s="126"/>
      <c r="AF91" s="124"/>
      <c r="AG91" s="125"/>
      <c r="AH91" s="126"/>
      <c r="AI91" s="124"/>
      <c r="AJ91" s="125"/>
      <c r="AK91" s="126"/>
      <c r="AL91" s="124"/>
      <c r="AM91" s="125"/>
      <c r="AN91" s="126"/>
      <c r="AO91" s="124"/>
      <c r="AP91" s="125"/>
      <c r="AQ91" s="126"/>
      <c r="AR91" s="124"/>
      <c r="AS91" s="125"/>
      <c r="AT91" s="126"/>
      <c r="AU91" s="124"/>
      <c r="AV91" s="125"/>
      <c r="AW91" s="126"/>
      <c r="AX91" s="124"/>
      <c r="AY91" s="125"/>
      <c r="AZ91" s="126"/>
      <c r="BA91" s="124"/>
      <c r="BB91" s="125"/>
      <c r="BC91" s="126"/>
      <c r="BD91" s="124"/>
      <c r="BE91" s="125"/>
      <c r="BF91" s="126"/>
      <c r="BG91" s="124"/>
      <c r="BH91" s="125"/>
      <c r="BI91" s="126"/>
      <c r="BJ91" s="124"/>
      <c r="BK91" s="125"/>
      <c r="BL91" s="126"/>
      <c r="BM91" s="124"/>
      <c r="BN91" s="125"/>
      <c r="BO91" s="126"/>
      <c r="BP91" s="124"/>
      <c r="BQ91" s="125"/>
      <c r="BR91" s="126"/>
      <c r="BS91" s="124"/>
      <c r="BT91" s="125"/>
      <c r="BU91" s="126"/>
      <c r="BV91" s="124"/>
      <c r="BW91" s="125"/>
      <c r="BX91" s="126"/>
      <c r="BY91" s="174">
        <f t="shared" si="9"/>
        <v>0</v>
      </c>
      <c r="BZ91" s="174" t="e">
        <f>SUM(#REF!,F91,O91,X91,AG91,AP91,AY91,BH91,BQ91)</f>
        <v>#REF!</v>
      </c>
      <c r="CA91" s="174" t="e">
        <f>SUM(#REF!,G91,P91,Y91,AH91,AQ91,AZ91,BI91,BR91)</f>
        <v>#REF!</v>
      </c>
      <c r="CB91" s="174">
        <f t="shared" si="6"/>
        <v>0</v>
      </c>
      <c r="CC91" s="174" t="e">
        <f>SUM(#REF!,I91,R91,AA91,AJ91,AS91,BB91,BK91,BT91)</f>
        <v>#REF!</v>
      </c>
      <c r="CD91" s="174" t="e">
        <f>SUM(#REF!,J91,S91,AB91,AK91,AT91,BC91,BL91,BU91)</f>
        <v>#REF!</v>
      </c>
      <c r="CE91" s="174">
        <f t="shared" si="7"/>
        <v>0</v>
      </c>
      <c r="CF91" s="174">
        <f t="shared" si="10"/>
        <v>0</v>
      </c>
      <c r="CG91" s="174">
        <f t="shared" si="10"/>
        <v>0</v>
      </c>
    </row>
    <row r="92" spans="3:85" x14ac:dyDescent="0.3">
      <c r="C92" s="13" t="str">
        <f t="shared" si="8"/>
        <v>Project Support Coordinator</v>
      </c>
      <c r="D92" s="11" t="s">
        <v>117</v>
      </c>
      <c r="E92" s="124"/>
      <c r="F92" s="125"/>
      <c r="G92" s="126"/>
      <c r="H92" s="124"/>
      <c r="I92" s="125"/>
      <c r="J92" s="126"/>
      <c r="K92" s="124"/>
      <c r="L92" s="125"/>
      <c r="M92" s="126"/>
      <c r="N92" s="124"/>
      <c r="O92" s="125"/>
      <c r="P92" s="126"/>
      <c r="Q92" s="124"/>
      <c r="R92" s="125"/>
      <c r="S92" s="126"/>
      <c r="T92" s="124"/>
      <c r="U92" s="125"/>
      <c r="V92" s="126"/>
      <c r="W92" s="124"/>
      <c r="X92" s="125"/>
      <c r="Y92" s="126"/>
      <c r="Z92" s="124"/>
      <c r="AA92" s="125"/>
      <c r="AB92" s="126"/>
      <c r="AC92" s="124"/>
      <c r="AD92" s="125"/>
      <c r="AE92" s="126"/>
      <c r="AF92" s="124"/>
      <c r="AG92" s="125"/>
      <c r="AH92" s="126"/>
      <c r="AI92" s="124"/>
      <c r="AJ92" s="125"/>
      <c r="AK92" s="126"/>
      <c r="AL92" s="124"/>
      <c r="AM92" s="125"/>
      <c r="AN92" s="126"/>
      <c r="AO92" s="124"/>
      <c r="AP92" s="125"/>
      <c r="AQ92" s="126"/>
      <c r="AR92" s="124"/>
      <c r="AS92" s="125"/>
      <c r="AT92" s="126"/>
      <c r="AU92" s="124"/>
      <c r="AV92" s="125"/>
      <c r="AW92" s="126"/>
      <c r="AX92" s="124"/>
      <c r="AY92" s="125"/>
      <c r="AZ92" s="126"/>
      <c r="BA92" s="124"/>
      <c r="BB92" s="125"/>
      <c r="BC92" s="126"/>
      <c r="BD92" s="124"/>
      <c r="BE92" s="125"/>
      <c r="BF92" s="126"/>
      <c r="BG92" s="124"/>
      <c r="BH92" s="125"/>
      <c r="BI92" s="126"/>
      <c r="BJ92" s="124"/>
      <c r="BK92" s="125"/>
      <c r="BL92" s="126"/>
      <c r="BM92" s="124"/>
      <c r="BN92" s="125"/>
      <c r="BO92" s="126"/>
      <c r="BP92" s="124"/>
      <c r="BQ92" s="125"/>
      <c r="BR92" s="126"/>
      <c r="BS92" s="124"/>
      <c r="BT92" s="125"/>
      <c r="BU92" s="126"/>
      <c r="BV92" s="124"/>
      <c r="BW92" s="125"/>
      <c r="BX92" s="126"/>
      <c r="BY92" s="174">
        <f t="shared" si="9"/>
        <v>0</v>
      </c>
      <c r="BZ92" s="174" t="e">
        <f>SUM(#REF!,F92,O92,X92,AG92,AP92,AY92,BH92,BQ92)</f>
        <v>#REF!</v>
      </c>
      <c r="CA92" s="174" t="e">
        <f>SUM(#REF!,G92,P92,Y92,AH92,AQ92,AZ92,BI92,BR92)</f>
        <v>#REF!</v>
      </c>
      <c r="CB92" s="174">
        <f t="shared" si="6"/>
        <v>0</v>
      </c>
      <c r="CC92" s="174" t="e">
        <f>SUM(#REF!,I92,R92,AA92,AJ92,AS92,BB92,BK92,BT92)</f>
        <v>#REF!</v>
      </c>
      <c r="CD92" s="174" t="e">
        <f>SUM(#REF!,J92,S92,AB92,AK92,AT92,BC92,BL92,BU92)</f>
        <v>#REF!</v>
      </c>
      <c r="CE92" s="174">
        <f t="shared" si="7"/>
        <v>0</v>
      </c>
      <c r="CF92" s="174">
        <f t="shared" si="10"/>
        <v>0</v>
      </c>
      <c r="CG92" s="174">
        <f t="shared" si="10"/>
        <v>0</v>
      </c>
    </row>
    <row r="93" spans="3:85" x14ac:dyDescent="0.3">
      <c r="C93" s="13" t="str">
        <f t="shared" si="8"/>
        <v>Project Support Coordinator</v>
      </c>
      <c r="D93" s="11" t="s">
        <v>177</v>
      </c>
      <c r="E93" s="124"/>
      <c r="F93" s="125"/>
      <c r="G93" s="126"/>
      <c r="H93" s="124"/>
      <c r="I93" s="125"/>
      <c r="J93" s="126"/>
      <c r="K93" s="124"/>
      <c r="L93" s="125"/>
      <c r="M93" s="126"/>
      <c r="N93" s="124"/>
      <c r="O93" s="125"/>
      <c r="P93" s="126"/>
      <c r="Q93" s="124"/>
      <c r="R93" s="125"/>
      <c r="S93" s="126"/>
      <c r="T93" s="124"/>
      <c r="U93" s="125"/>
      <c r="V93" s="126"/>
      <c r="W93" s="124"/>
      <c r="X93" s="125"/>
      <c r="Y93" s="126"/>
      <c r="Z93" s="124"/>
      <c r="AA93" s="125"/>
      <c r="AB93" s="126"/>
      <c r="AC93" s="124"/>
      <c r="AD93" s="125"/>
      <c r="AE93" s="126"/>
      <c r="AF93" s="124"/>
      <c r="AG93" s="125"/>
      <c r="AH93" s="126"/>
      <c r="AI93" s="124"/>
      <c r="AJ93" s="125"/>
      <c r="AK93" s="126"/>
      <c r="AL93" s="124"/>
      <c r="AM93" s="125"/>
      <c r="AN93" s="126"/>
      <c r="AO93" s="124"/>
      <c r="AP93" s="125"/>
      <c r="AQ93" s="126"/>
      <c r="AR93" s="124"/>
      <c r="AS93" s="125"/>
      <c r="AT93" s="126"/>
      <c r="AU93" s="124"/>
      <c r="AV93" s="125"/>
      <c r="AW93" s="126"/>
      <c r="AX93" s="124"/>
      <c r="AY93" s="125"/>
      <c r="AZ93" s="126"/>
      <c r="BA93" s="124"/>
      <c r="BB93" s="125"/>
      <c r="BC93" s="126"/>
      <c r="BD93" s="124"/>
      <c r="BE93" s="125"/>
      <c r="BF93" s="126"/>
      <c r="BG93" s="124"/>
      <c r="BH93" s="125"/>
      <c r="BI93" s="126"/>
      <c r="BJ93" s="124"/>
      <c r="BK93" s="125"/>
      <c r="BL93" s="126"/>
      <c r="BM93" s="124"/>
      <c r="BN93" s="125"/>
      <c r="BO93" s="126"/>
      <c r="BP93" s="124"/>
      <c r="BQ93" s="125"/>
      <c r="BR93" s="126"/>
      <c r="BS93" s="124"/>
      <c r="BT93" s="125"/>
      <c r="BU93" s="126"/>
      <c r="BV93" s="124"/>
      <c r="BW93" s="125"/>
      <c r="BX93" s="126"/>
      <c r="BY93" s="174">
        <f t="shared" si="9"/>
        <v>0</v>
      </c>
      <c r="BZ93" s="174" t="e">
        <f>SUM(#REF!,F93,O93,X93,AG93,AP93,AY93,BH93,BQ93)</f>
        <v>#REF!</v>
      </c>
      <c r="CA93" s="174" t="e">
        <f>SUM(#REF!,G93,P93,Y93,AH93,AQ93,AZ93,BI93,BR93)</f>
        <v>#REF!</v>
      </c>
      <c r="CB93" s="174">
        <f t="shared" si="6"/>
        <v>0</v>
      </c>
      <c r="CC93" s="174" t="e">
        <f>SUM(#REF!,I93,R93,AA93,AJ93,AS93,BB93,BK93,BT93)</f>
        <v>#REF!</v>
      </c>
      <c r="CD93" s="174" t="e">
        <f>SUM(#REF!,J93,S93,AB93,AK93,AT93,BC93,BL93,BU93)</f>
        <v>#REF!</v>
      </c>
      <c r="CE93" s="174">
        <f t="shared" si="7"/>
        <v>0</v>
      </c>
      <c r="CF93" s="174">
        <f t="shared" si="10"/>
        <v>0</v>
      </c>
      <c r="CG93" s="174">
        <f t="shared" si="10"/>
        <v>0</v>
      </c>
    </row>
    <row r="94" spans="3:85" ht="16.2" thickBot="1" x14ac:dyDescent="0.35">
      <c r="C94" s="16" t="str">
        <f t="shared" si="8"/>
        <v>Project Support Coordinator</v>
      </c>
      <c r="D94" s="17" t="s">
        <v>116</v>
      </c>
      <c r="E94" s="150"/>
      <c r="F94" s="151"/>
      <c r="G94" s="152"/>
      <c r="H94" s="150"/>
      <c r="I94" s="151"/>
      <c r="J94" s="152"/>
      <c r="K94" s="150"/>
      <c r="L94" s="151"/>
      <c r="M94" s="152"/>
      <c r="N94" s="150"/>
      <c r="O94" s="151"/>
      <c r="P94" s="152"/>
      <c r="Q94" s="150"/>
      <c r="R94" s="151"/>
      <c r="S94" s="152"/>
      <c r="T94" s="150"/>
      <c r="U94" s="151"/>
      <c r="V94" s="152"/>
      <c r="W94" s="150"/>
      <c r="X94" s="151"/>
      <c r="Y94" s="152"/>
      <c r="Z94" s="150"/>
      <c r="AA94" s="151"/>
      <c r="AB94" s="152"/>
      <c r="AC94" s="150"/>
      <c r="AD94" s="151"/>
      <c r="AE94" s="152"/>
      <c r="AF94" s="150"/>
      <c r="AG94" s="151"/>
      <c r="AH94" s="152"/>
      <c r="AI94" s="150"/>
      <c r="AJ94" s="151"/>
      <c r="AK94" s="152"/>
      <c r="AL94" s="150"/>
      <c r="AM94" s="151"/>
      <c r="AN94" s="152"/>
      <c r="AO94" s="150"/>
      <c r="AP94" s="151"/>
      <c r="AQ94" s="152"/>
      <c r="AR94" s="150"/>
      <c r="AS94" s="151"/>
      <c r="AT94" s="152"/>
      <c r="AU94" s="150"/>
      <c r="AV94" s="151"/>
      <c r="AW94" s="152"/>
      <c r="AX94" s="150"/>
      <c r="AY94" s="151"/>
      <c r="AZ94" s="152"/>
      <c r="BA94" s="150"/>
      <c r="BB94" s="151"/>
      <c r="BC94" s="152"/>
      <c r="BD94" s="150"/>
      <c r="BE94" s="151"/>
      <c r="BF94" s="152"/>
      <c r="BG94" s="150"/>
      <c r="BH94" s="151"/>
      <c r="BI94" s="152"/>
      <c r="BJ94" s="150"/>
      <c r="BK94" s="151"/>
      <c r="BL94" s="152"/>
      <c r="BM94" s="150"/>
      <c r="BN94" s="151"/>
      <c r="BO94" s="152"/>
      <c r="BP94" s="150"/>
      <c r="BQ94" s="151"/>
      <c r="BR94" s="152"/>
      <c r="BS94" s="150"/>
      <c r="BT94" s="151"/>
      <c r="BU94" s="152"/>
      <c r="BV94" s="150"/>
      <c r="BW94" s="151"/>
      <c r="BX94" s="152"/>
      <c r="BY94" s="175">
        <f t="shared" si="9"/>
        <v>0</v>
      </c>
      <c r="BZ94" s="175" t="e">
        <f>SUM(#REF!,F94,O94,X94,AG94,AP94,AY94,BH94,BQ94)</f>
        <v>#REF!</v>
      </c>
      <c r="CA94" s="175" t="e">
        <f>SUM(#REF!,G94,P94,Y94,AH94,AQ94,AZ94,BI94,BR94)</f>
        <v>#REF!</v>
      </c>
      <c r="CB94" s="175">
        <f t="shared" si="6"/>
        <v>0</v>
      </c>
      <c r="CC94" s="175" t="e">
        <f>SUM(#REF!,I94,R94,AA94,AJ94,AS94,BB94,BK94,BT94)</f>
        <v>#REF!</v>
      </c>
      <c r="CD94" s="175" t="e">
        <f>SUM(#REF!,J94,S94,AB94,AK94,AT94,BC94,BL94,BU94)</f>
        <v>#REF!</v>
      </c>
      <c r="CE94" s="175">
        <f t="shared" si="7"/>
        <v>0</v>
      </c>
      <c r="CF94" s="175">
        <f t="shared" si="10"/>
        <v>0</v>
      </c>
      <c r="CG94" s="175">
        <f t="shared" si="10"/>
        <v>0</v>
      </c>
    </row>
    <row r="95" spans="3:85" x14ac:dyDescent="0.3">
      <c r="C95" s="14" t="str">
        <f>'Short Term Rates'!C23</f>
        <v>Release Manager</v>
      </c>
      <c r="D95" s="15" t="s">
        <v>174</v>
      </c>
      <c r="E95" s="124"/>
      <c r="F95" s="125"/>
      <c r="G95" s="126"/>
      <c r="H95" s="124"/>
      <c r="I95" s="125"/>
      <c r="J95" s="126"/>
      <c r="K95" s="124"/>
      <c r="L95" s="125"/>
      <c r="M95" s="126"/>
      <c r="N95" s="124"/>
      <c r="O95" s="125"/>
      <c r="P95" s="126"/>
      <c r="Q95" s="124"/>
      <c r="R95" s="125"/>
      <c r="S95" s="126"/>
      <c r="T95" s="124"/>
      <c r="U95" s="125"/>
      <c r="V95" s="126"/>
      <c r="W95" s="124"/>
      <c r="X95" s="125"/>
      <c r="Y95" s="126"/>
      <c r="Z95" s="124"/>
      <c r="AA95" s="125"/>
      <c r="AB95" s="126"/>
      <c r="AC95" s="124"/>
      <c r="AD95" s="125"/>
      <c r="AE95" s="126"/>
      <c r="AF95" s="124"/>
      <c r="AG95" s="125"/>
      <c r="AH95" s="126"/>
      <c r="AI95" s="124"/>
      <c r="AJ95" s="125"/>
      <c r="AK95" s="126"/>
      <c r="AL95" s="124"/>
      <c r="AM95" s="125"/>
      <c r="AN95" s="126"/>
      <c r="AO95" s="124"/>
      <c r="AP95" s="125"/>
      <c r="AQ95" s="126"/>
      <c r="AR95" s="124"/>
      <c r="AS95" s="125"/>
      <c r="AT95" s="126"/>
      <c r="AU95" s="124"/>
      <c r="AV95" s="125"/>
      <c r="AW95" s="126"/>
      <c r="AX95" s="124"/>
      <c r="AY95" s="125"/>
      <c r="AZ95" s="126"/>
      <c r="BA95" s="124"/>
      <c r="BB95" s="125"/>
      <c r="BC95" s="126"/>
      <c r="BD95" s="124"/>
      <c r="BE95" s="125"/>
      <c r="BF95" s="126"/>
      <c r="BG95" s="124"/>
      <c r="BH95" s="125"/>
      <c r="BI95" s="126"/>
      <c r="BJ95" s="124"/>
      <c r="BK95" s="125"/>
      <c r="BL95" s="126"/>
      <c r="BM95" s="124"/>
      <c r="BN95" s="125"/>
      <c r="BO95" s="126"/>
      <c r="BP95" s="124"/>
      <c r="BQ95" s="125"/>
      <c r="BR95" s="126"/>
      <c r="BS95" s="124"/>
      <c r="BT95" s="125"/>
      <c r="BU95" s="126"/>
      <c r="BV95" s="124"/>
      <c r="BW95" s="125"/>
      <c r="BX95" s="126"/>
      <c r="BY95" s="176">
        <f t="shared" si="9"/>
        <v>0</v>
      </c>
      <c r="BZ95" s="176" t="e">
        <f>SUM(#REF!,F95,O95,X95,AG95,AP95,AY95,BH95,BQ95)</f>
        <v>#REF!</v>
      </c>
      <c r="CA95" s="176" t="e">
        <f>SUM(#REF!,G95,P95,Y95,AH95,AQ95,AZ95,BI95,BR95)</f>
        <v>#REF!</v>
      </c>
      <c r="CB95" s="176">
        <f t="shared" si="6"/>
        <v>0</v>
      </c>
      <c r="CC95" s="176" t="e">
        <f>SUM(#REF!,I95,R95,AA95,AJ95,AS95,BB95,BK95,BT95)</f>
        <v>#REF!</v>
      </c>
      <c r="CD95" s="176" t="e">
        <f>SUM(#REF!,J95,S95,AB95,AK95,AT95,BC95,BL95,BU95)</f>
        <v>#REF!</v>
      </c>
      <c r="CE95" s="176">
        <f t="shared" si="7"/>
        <v>0</v>
      </c>
      <c r="CF95" s="176">
        <f t="shared" si="10"/>
        <v>0</v>
      </c>
      <c r="CG95" s="176">
        <f t="shared" si="10"/>
        <v>0</v>
      </c>
    </row>
    <row r="96" spans="3:85" x14ac:dyDescent="0.3">
      <c r="C96" s="13" t="str">
        <f t="shared" si="8"/>
        <v>Release Manager</v>
      </c>
      <c r="D96" s="11" t="s">
        <v>175</v>
      </c>
      <c r="E96" s="124"/>
      <c r="F96" s="125"/>
      <c r="G96" s="126"/>
      <c r="H96" s="124"/>
      <c r="I96" s="125"/>
      <c r="J96" s="126"/>
      <c r="K96" s="124"/>
      <c r="L96" s="125"/>
      <c r="M96" s="126"/>
      <c r="N96" s="124"/>
      <c r="O96" s="125"/>
      <c r="P96" s="126"/>
      <c r="Q96" s="124"/>
      <c r="R96" s="125"/>
      <c r="S96" s="126"/>
      <c r="T96" s="124"/>
      <c r="U96" s="125"/>
      <c r="V96" s="126"/>
      <c r="W96" s="124"/>
      <c r="X96" s="125"/>
      <c r="Y96" s="126"/>
      <c r="Z96" s="124"/>
      <c r="AA96" s="125"/>
      <c r="AB96" s="126"/>
      <c r="AC96" s="124"/>
      <c r="AD96" s="125"/>
      <c r="AE96" s="126"/>
      <c r="AF96" s="124"/>
      <c r="AG96" s="125"/>
      <c r="AH96" s="126"/>
      <c r="AI96" s="124"/>
      <c r="AJ96" s="125"/>
      <c r="AK96" s="126"/>
      <c r="AL96" s="124"/>
      <c r="AM96" s="125"/>
      <c r="AN96" s="126"/>
      <c r="AO96" s="124"/>
      <c r="AP96" s="125"/>
      <c r="AQ96" s="126"/>
      <c r="AR96" s="124"/>
      <c r="AS96" s="125"/>
      <c r="AT96" s="126"/>
      <c r="AU96" s="124"/>
      <c r="AV96" s="125"/>
      <c r="AW96" s="126"/>
      <c r="AX96" s="124"/>
      <c r="AY96" s="125"/>
      <c r="AZ96" s="126"/>
      <c r="BA96" s="124"/>
      <c r="BB96" s="125"/>
      <c r="BC96" s="126"/>
      <c r="BD96" s="124"/>
      <c r="BE96" s="125"/>
      <c r="BF96" s="126"/>
      <c r="BG96" s="124"/>
      <c r="BH96" s="125"/>
      <c r="BI96" s="126"/>
      <c r="BJ96" s="124"/>
      <c r="BK96" s="125"/>
      <c r="BL96" s="126"/>
      <c r="BM96" s="124"/>
      <c r="BN96" s="125"/>
      <c r="BO96" s="126"/>
      <c r="BP96" s="124"/>
      <c r="BQ96" s="125"/>
      <c r="BR96" s="126"/>
      <c r="BS96" s="124"/>
      <c r="BT96" s="125"/>
      <c r="BU96" s="126"/>
      <c r="BV96" s="124"/>
      <c r="BW96" s="125"/>
      <c r="BX96" s="126"/>
      <c r="BY96" s="174">
        <f t="shared" si="9"/>
        <v>0</v>
      </c>
      <c r="BZ96" s="174" t="e">
        <f>SUM(#REF!,F96,O96,X96,AG96,AP96,AY96,BH96,BQ96)</f>
        <v>#REF!</v>
      </c>
      <c r="CA96" s="174" t="e">
        <f>SUM(#REF!,G96,P96,Y96,AH96,AQ96,AZ96,BI96,BR96)</f>
        <v>#REF!</v>
      </c>
      <c r="CB96" s="174">
        <f t="shared" si="6"/>
        <v>0</v>
      </c>
      <c r="CC96" s="174" t="e">
        <f>SUM(#REF!,I96,R96,AA96,AJ96,AS96,BB96,BK96,BT96)</f>
        <v>#REF!</v>
      </c>
      <c r="CD96" s="174" t="e">
        <f>SUM(#REF!,J96,S96,AB96,AK96,AT96,BC96,BL96,BU96)</f>
        <v>#REF!</v>
      </c>
      <c r="CE96" s="174">
        <f t="shared" si="7"/>
        <v>0</v>
      </c>
      <c r="CF96" s="174">
        <f t="shared" si="10"/>
        <v>0</v>
      </c>
      <c r="CG96" s="174">
        <f t="shared" si="10"/>
        <v>0</v>
      </c>
    </row>
    <row r="97" spans="3:85" x14ac:dyDescent="0.3">
      <c r="C97" s="13" t="str">
        <f t="shared" si="8"/>
        <v>Release Manager</v>
      </c>
      <c r="D97" s="11" t="s">
        <v>176</v>
      </c>
      <c r="E97" s="124"/>
      <c r="F97" s="125"/>
      <c r="G97" s="126"/>
      <c r="H97" s="124"/>
      <c r="I97" s="125"/>
      <c r="J97" s="126"/>
      <c r="K97" s="124"/>
      <c r="L97" s="125"/>
      <c r="M97" s="126"/>
      <c r="N97" s="124"/>
      <c r="O97" s="125"/>
      <c r="P97" s="126"/>
      <c r="Q97" s="124"/>
      <c r="R97" s="125"/>
      <c r="S97" s="126"/>
      <c r="T97" s="124"/>
      <c r="U97" s="125"/>
      <c r="V97" s="126"/>
      <c r="W97" s="124"/>
      <c r="X97" s="125"/>
      <c r="Y97" s="126"/>
      <c r="Z97" s="124"/>
      <c r="AA97" s="125"/>
      <c r="AB97" s="126"/>
      <c r="AC97" s="124"/>
      <c r="AD97" s="125"/>
      <c r="AE97" s="126"/>
      <c r="AF97" s="124"/>
      <c r="AG97" s="125"/>
      <c r="AH97" s="126"/>
      <c r="AI97" s="124"/>
      <c r="AJ97" s="125"/>
      <c r="AK97" s="126"/>
      <c r="AL97" s="124"/>
      <c r="AM97" s="125"/>
      <c r="AN97" s="126"/>
      <c r="AO97" s="124"/>
      <c r="AP97" s="125"/>
      <c r="AQ97" s="126"/>
      <c r="AR97" s="124"/>
      <c r="AS97" s="125"/>
      <c r="AT97" s="126"/>
      <c r="AU97" s="124"/>
      <c r="AV97" s="125"/>
      <c r="AW97" s="126"/>
      <c r="AX97" s="124"/>
      <c r="AY97" s="125"/>
      <c r="AZ97" s="126"/>
      <c r="BA97" s="124"/>
      <c r="BB97" s="125"/>
      <c r="BC97" s="126"/>
      <c r="BD97" s="124"/>
      <c r="BE97" s="125"/>
      <c r="BF97" s="126"/>
      <c r="BG97" s="124"/>
      <c r="BH97" s="125"/>
      <c r="BI97" s="126"/>
      <c r="BJ97" s="124"/>
      <c r="BK97" s="125"/>
      <c r="BL97" s="126"/>
      <c r="BM97" s="124"/>
      <c r="BN97" s="125"/>
      <c r="BO97" s="126"/>
      <c r="BP97" s="124"/>
      <c r="BQ97" s="125"/>
      <c r="BR97" s="126"/>
      <c r="BS97" s="124"/>
      <c r="BT97" s="125"/>
      <c r="BU97" s="126"/>
      <c r="BV97" s="124"/>
      <c r="BW97" s="125"/>
      <c r="BX97" s="126"/>
      <c r="BY97" s="174">
        <f t="shared" si="9"/>
        <v>0</v>
      </c>
      <c r="BZ97" s="174" t="e">
        <f>SUM(#REF!,F97,O97,X97,AG97,AP97,AY97,BH97,BQ97)</f>
        <v>#REF!</v>
      </c>
      <c r="CA97" s="174" t="e">
        <f>SUM(#REF!,G97,P97,Y97,AH97,AQ97,AZ97,BI97,BR97)</f>
        <v>#REF!</v>
      </c>
      <c r="CB97" s="174">
        <f t="shared" si="6"/>
        <v>0</v>
      </c>
      <c r="CC97" s="174" t="e">
        <f>SUM(#REF!,I97,R97,AA97,AJ97,AS97,BB97,BK97,BT97)</f>
        <v>#REF!</v>
      </c>
      <c r="CD97" s="174" t="e">
        <f>SUM(#REF!,J97,S97,AB97,AK97,AT97,BC97,BL97,BU97)</f>
        <v>#REF!</v>
      </c>
      <c r="CE97" s="174">
        <f t="shared" si="7"/>
        <v>0</v>
      </c>
      <c r="CF97" s="174">
        <f t="shared" si="10"/>
        <v>0</v>
      </c>
      <c r="CG97" s="174">
        <f t="shared" si="10"/>
        <v>0</v>
      </c>
    </row>
    <row r="98" spans="3:85" x14ac:dyDescent="0.3">
      <c r="C98" s="13" t="str">
        <f t="shared" si="8"/>
        <v>Release Manager</v>
      </c>
      <c r="D98" s="11" t="s">
        <v>115</v>
      </c>
      <c r="E98" s="124"/>
      <c r="F98" s="125"/>
      <c r="G98" s="126"/>
      <c r="H98" s="124"/>
      <c r="I98" s="125"/>
      <c r="J98" s="126"/>
      <c r="K98" s="124"/>
      <c r="L98" s="125"/>
      <c r="M98" s="126"/>
      <c r="N98" s="124"/>
      <c r="O98" s="125"/>
      <c r="P98" s="126"/>
      <c r="Q98" s="124"/>
      <c r="R98" s="125"/>
      <c r="S98" s="126"/>
      <c r="T98" s="124"/>
      <c r="U98" s="125"/>
      <c r="V98" s="126"/>
      <c r="W98" s="124"/>
      <c r="X98" s="125"/>
      <c r="Y98" s="126"/>
      <c r="Z98" s="124"/>
      <c r="AA98" s="125"/>
      <c r="AB98" s="126"/>
      <c r="AC98" s="124"/>
      <c r="AD98" s="125"/>
      <c r="AE98" s="126"/>
      <c r="AF98" s="124"/>
      <c r="AG98" s="125"/>
      <c r="AH98" s="126"/>
      <c r="AI98" s="124"/>
      <c r="AJ98" s="125"/>
      <c r="AK98" s="126"/>
      <c r="AL98" s="124"/>
      <c r="AM98" s="125"/>
      <c r="AN98" s="126"/>
      <c r="AO98" s="124"/>
      <c r="AP98" s="125"/>
      <c r="AQ98" s="126"/>
      <c r="AR98" s="124"/>
      <c r="AS98" s="125"/>
      <c r="AT98" s="126"/>
      <c r="AU98" s="124"/>
      <c r="AV98" s="125"/>
      <c r="AW98" s="126"/>
      <c r="AX98" s="124"/>
      <c r="AY98" s="125"/>
      <c r="AZ98" s="126"/>
      <c r="BA98" s="124"/>
      <c r="BB98" s="125"/>
      <c r="BC98" s="126"/>
      <c r="BD98" s="124"/>
      <c r="BE98" s="125"/>
      <c r="BF98" s="126"/>
      <c r="BG98" s="124"/>
      <c r="BH98" s="125"/>
      <c r="BI98" s="126"/>
      <c r="BJ98" s="124"/>
      <c r="BK98" s="125"/>
      <c r="BL98" s="126"/>
      <c r="BM98" s="124"/>
      <c r="BN98" s="125"/>
      <c r="BO98" s="126"/>
      <c r="BP98" s="124"/>
      <c r="BQ98" s="125"/>
      <c r="BR98" s="126"/>
      <c r="BS98" s="124"/>
      <c r="BT98" s="125"/>
      <c r="BU98" s="126"/>
      <c r="BV98" s="124"/>
      <c r="BW98" s="125"/>
      <c r="BX98" s="126"/>
      <c r="BY98" s="174">
        <f t="shared" si="9"/>
        <v>0</v>
      </c>
      <c r="BZ98" s="174" t="e">
        <f>SUM(#REF!,F98,O98,X98,AG98,AP98,AY98,BH98,BQ98)</f>
        <v>#REF!</v>
      </c>
      <c r="CA98" s="174" t="e">
        <f>SUM(#REF!,G98,P98,Y98,AH98,AQ98,AZ98,BI98,BR98)</f>
        <v>#REF!</v>
      </c>
      <c r="CB98" s="174">
        <f t="shared" si="6"/>
        <v>0</v>
      </c>
      <c r="CC98" s="174" t="e">
        <f>SUM(#REF!,I98,R98,AA98,AJ98,AS98,BB98,BK98,BT98)</f>
        <v>#REF!</v>
      </c>
      <c r="CD98" s="174" t="e">
        <f>SUM(#REF!,J98,S98,AB98,AK98,AT98,BC98,BL98,BU98)</f>
        <v>#REF!</v>
      </c>
      <c r="CE98" s="174">
        <f t="shared" si="7"/>
        <v>0</v>
      </c>
      <c r="CF98" s="174">
        <f t="shared" si="10"/>
        <v>0</v>
      </c>
      <c r="CG98" s="174">
        <f t="shared" si="10"/>
        <v>0</v>
      </c>
    </row>
    <row r="99" spans="3:85" x14ac:dyDescent="0.3">
      <c r="C99" s="13" t="str">
        <f t="shared" si="8"/>
        <v>Release Manager</v>
      </c>
      <c r="D99" s="11" t="s">
        <v>117</v>
      </c>
      <c r="E99" s="124"/>
      <c r="F99" s="125"/>
      <c r="G99" s="126"/>
      <c r="H99" s="124"/>
      <c r="I99" s="125"/>
      <c r="J99" s="126"/>
      <c r="K99" s="124"/>
      <c r="L99" s="125"/>
      <c r="M99" s="126"/>
      <c r="N99" s="124"/>
      <c r="O99" s="125"/>
      <c r="P99" s="126"/>
      <c r="Q99" s="124"/>
      <c r="R99" s="125"/>
      <c r="S99" s="126"/>
      <c r="T99" s="124"/>
      <c r="U99" s="125"/>
      <c r="V99" s="126"/>
      <c r="W99" s="124"/>
      <c r="X99" s="125"/>
      <c r="Y99" s="126"/>
      <c r="Z99" s="124"/>
      <c r="AA99" s="125"/>
      <c r="AB99" s="126"/>
      <c r="AC99" s="124"/>
      <c r="AD99" s="125"/>
      <c r="AE99" s="126"/>
      <c r="AF99" s="124"/>
      <c r="AG99" s="125"/>
      <c r="AH99" s="126"/>
      <c r="AI99" s="124"/>
      <c r="AJ99" s="125"/>
      <c r="AK99" s="126"/>
      <c r="AL99" s="124"/>
      <c r="AM99" s="125"/>
      <c r="AN99" s="126"/>
      <c r="AO99" s="124"/>
      <c r="AP99" s="125"/>
      <c r="AQ99" s="126"/>
      <c r="AR99" s="124"/>
      <c r="AS99" s="125"/>
      <c r="AT99" s="126"/>
      <c r="AU99" s="124"/>
      <c r="AV99" s="125"/>
      <c r="AW99" s="126"/>
      <c r="AX99" s="124"/>
      <c r="AY99" s="125"/>
      <c r="AZ99" s="126"/>
      <c r="BA99" s="124"/>
      <c r="BB99" s="125"/>
      <c r="BC99" s="126"/>
      <c r="BD99" s="124"/>
      <c r="BE99" s="125"/>
      <c r="BF99" s="126"/>
      <c r="BG99" s="124"/>
      <c r="BH99" s="125"/>
      <c r="BI99" s="126"/>
      <c r="BJ99" s="124"/>
      <c r="BK99" s="125"/>
      <c r="BL99" s="126"/>
      <c r="BM99" s="124"/>
      <c r="BN99" s="125"/>
      <c r="BO99" s="126"/>
      <c r="BP99" s="124"/>
      <c r="BQ99" s="125"/>
      <c r="BR99" s="126"/>
      <c r="BS99" s="124"/>
      <c r="BT99" s="125"/>
      <c r="BU99" s="126"/>
      <c r="BV99" s="124"/>
      <c r="BW99" s="125"/>
      <c r="BX99" s="126"/>
      <c r="BY99" s="174">
        <f t="shared" si="9"/>
        <v>0</v>
      </c>
      <c r="BZ99" s="174" t="e">
        <f>SUM(#REF!,F99,O99,X99,AG99,AP99,AY99,BH99,BQ99)</f>
        <v>#REF!</v>
      </c>
      <c r="CA99" s="174" t="e">
        <f>SUM(#REF!,G99,P99,Y99,AH99,AQ99,AZ99,BI99,BR99)</f>
        <v>#REF!</v>
      </c>
      <c r="CB99" s="174">
        <f t="shared" si="6"/>
        <v>0</v>
      </c>
      <c r="CC99" s="174" t="e">
        <f>SUM(#REF!,I99,R99,AA99,AJ99,AS99,BB99,BK99,BT99)</f>
        <v>#REF!</v>
      </c>
      <c r="CD99" s="174" t="e">
        <f>SUM(#REF!,J99,S99,AB99,AK99,AT99,BC99,BL99,BU99)</f>
        <v>#REF!</v>
      </c>
      <c r="CE99" s="174">
        <f t="shared" si="7"/>
        <v>0</v>
      </c>
      <c r="CF99" s="174">
        <f t="shared" si="10"/>
        <v>0</v>
      </c>
      <c r="CG99" s="174">
        <f t="shared" si="10"/>
        <v>0</v>
      </c>
    </row>
    <row r="100" spans="3:85" x14ac:dyDescent="0.3">
      <c r="C100" s="13" t="str">
        <f t="shared" si="8"/>
        <v>Release Manager</v>
      </c>
      <c r="D100" s="11" t="s">
        <v>177</v>
      </c>
      <c r="E100" s="124"/>
      <c r="F100" s="125"/>
      <c r="G100" s="126"/>
      <c r="H100" s="124"/>
      <c r="I100" s="125"/>
      <c r="J100" s="126"/>
      <c r="K100" s="124"/>
      <c r="L100" s="125"/>
      <c r="M100" s="126"/>
      <c r="N100" s="124"/>
      <c r="O100" s="125"/>
      <c r="P100" s="126"/>
      <c r="Q100" s="124"/>
      <c r="R100" s="125"/>
      <c r="S100" s="126"/>
      <c r="T100" s="124"/>
      <c r="U100" s="125"/>
      <c r="V100" s="126"/>
      <c r="W100" s="124"/>
      <c r="X100" s="125"/>
      <c r="Y100" s="126"/>
      <c r="Z100" s="124"/>
      <c r="AA100" s="125"/>
      <c r="AB100" s="126"/>
      <c r="AC100" s="124"/>
      <c r="AD100" s="125"/>
      <c r="AE100" s="126"/>
      <c r="AF100" s="124"/>
      <c r="AG100" s="125"/>
      <c r="AH100" s="126"/>
      <c r="AI100" s="124"/>
      <c r="AJ100" s="125"/>
      <c r="AK100" s="126"/>
      <c r="AL100" s="124"/>
      <c r="AM100" s="125"/>
      <c r="AN100" s="126"/>
      <c r="AO100" s="124"/>
      <c r="AP100" s="125"/>
      <c r="AQ100" s="126"/>
      <c r="AR100" s="124"/>
      <c r="AS100" s="125"/>
      <c r="AT100" s="126"/>
      <c r="AU100" s="124"/>
      <c r="AV100" s="125"/>
      <c r="AW100" s="126"/>
      <c r="AX100" s="124"/>
      <c r="AY100" s="125"/>
      <c r="AZ100" s="126"/>
      <c r="BA100" s="124"/>
      <c r="BB100" s="125"/>
      <c r="BC100" s="126"/>
      <c r="BD100" s="124"/>
      <c r="BE100" s="125"/>
      <c r="BF100" s="126"/>
      <c r="BG100" s="124"/>
      <c r="BH100" s="125"/>
      <c r="BI100" s="126"/>
      <c r="BJ100" s="124"/>
      <c r="BK100" s="125"/>
      <c r="BL100" s="126"/>
      <c r="BM100" s="124"/>
      <c r="BN100" s="125"/>
      <c r="BO100" s="126"/>
      <c r="BP100" s="124"/>
      <c r="BQ100" s="125"/>
      <c r="BR100" s="126"/>
      <c r="BS100" s="124"/>
      <c r="BT100" s="125"/>
      <c r="BU100" s="126"/>
      <c r="BV100" s="124"/>
      <c r="BW100" s="125"/>
      <c r="BX100" s="126"/>
      <c r="BY100" s="174">
        <f t="shared" si="9"/>
        <v>0</v>
      </c>
      <c r="BZ100" s="174" t="e">
        <f>SUM(#REF!,F100,O100,X100,AG100,AP100,AY100,BH100,BQ100)</f>
        <v>#REF!</v>
      </c>
      <c r="CA100" s="174" t="e">
        <f>SUM(#REF!,G100,P100,Y100,AH100,AQ100,AZ100,BI100,BR100)</f>
        <v>#REF!</v>
      </c>
      <c r="CB100" s="174">
        <f t="shared" si="6"/>
        <v>0</v>
      </c>
      <c r="CC100" s="174" t="e">
        <f>SUM(#REF!,I100,R100,AA100,AJ100,AS100,BB100,BK100,BT100)</f>
        <v>#REF!</v>
      </c>
      <c r="CD100" s="174" t="e">
        <f>SUM(#REF!,J100,S100,AB100,AK100,AT100,BC100,BL100,BU100)</f>
        <v>#REF!</v>
      </c>
      <c r="CE100" s="174">
        <f t="shared" si="7"/>
        <v>0</v>
      </c>
      <c r="CF100" s="174">
        <f t="shared" si="10"/>
        <v>0</v>
      </c>
      <c r="CG100" s="174">
        <f t="shared" si="10"/>
        <v>0</v>
      </c>
    </row>
    <row r="101" spans="3:85" ht="16.2" thickBot="1" x14ac:dyDescent="0.35">
      <c r="C101" s="16" t="str">
        <f t="shared" si="8"/>
        <v>Release Manager</v>
      </c>
      <c r="D101" s="17" t="s">
        <v>116</v>
      </c>
      <c r="E101" s="150"/>
      <c r="F101" s="151"/>
      <c r="G101" s="152"/>
      <c r="H101" s="150"/>
      <c r="I101" s="151"/>
      <c r="J101" s="152"/>
      <c r="K101" s="150"/>
      <c r="L101" s="151"/>
      <c r="M101" s="152"/>
      <c r="N101" s="150"/>
      <c r="O101" s="151"/>
      <c r="P101" s="152"/>
      <c r="Q101" s="150"/>
      <c r="R101" s="151"/>
      <c r="S101" s="152"/>
      <c r="T101" s="150"/>
      <c r="U101" s="151"/>
      <c r="V101" s="152"/>
      <c r="W101" s="150"/>
      <c r="X101" s="151"/>
      <c r="Y101" s="152"/>
      <c r="Z101" s="150"/>
      <c r="AA101" s="151"/>
      <c r="AB101" s="152"/>
      <c r="AC101" s="150"/>
      <c r="AD101" s="151"/>
      <c r="AE101" s="152"/>
      <c r="AF101" s="150"/>
      <c r="AG101" s="151"/>
      <c r="AH101" s="152"/>
      <c r="AI101" s="150"/>
      <c r="AJ101" s="151"/>
      <c r="AK101" s="152"/>
      <c r="AL101" s="150"/>
      <c r="AM101" s="151"/>
      <c r="AN101" s="152"/>
      <c r="AO101" s="150"/>
      <c r="AP101" s="151"/>
      <c r="AQ101" s="152"/>
      <c r="AR101" s="150"/>
      <c r="AS101" s="151"/>
      <c r="AT101" s="152"/>
      <c r="AU101" s="150"/>
      <c r="AV101" s="151"/>
      <c r="AW101" s="152"/>
      <c r="AX101" s="150"/>
      <c r="AY101" s="151"/>
      <c r="AZ101" s="152"/>
      <c r="BA101" s="150"/>
      <c r="BB101" s="151"/>
      <c r="BC101" s="152"/>
      <c r="BD101" s="150"/>
      <c r="BE101" s="151"/>
      <c r="BF101" s="152"/>
      <c r="BG101" s="150"/>
      <c r="BH101" s="151"/>
      <c r="BI101" s="152"/>
      <c r="BJ101" s="150"/>
      <c r="BK101" s="151"/>
      <c r="BL101" s="152"/>
      <c r="BM101" s="150"/>
      <c r="BN101" s="151"/>
      <c r="BO101" s="152"/>
      <c r="BP101" s="150"/>
      <c r="BQ101" s="151"/>
      <c r="BR101" s="152"/>
      <c r="BS101" s="150"/>
      <c r="BT101" s="151"/>
      <c r="BU101" s="152"/>
      <c r="BV101" s="150"/>
      <c r="BW101" s="151"/>
      <c r="BX101" s="152"/>
      <c r="BY101" s="175">
        <f t="shared" si="9"/>
        <v>0</v>
      </c>
      <c r="BZ101" s="175" t="e">
        <f>SUM(#REF!,F101,O101,X101,AG101,AP101,AY101,BH101,BQ101)</f>
        <v>#REF!</v>
      </c>
      <c r="CA101" s="175" t="e">
        <f>SUM(#REF!,G101,P101,Y101,AH101,AQ101,AZ101,BI101,BR101)</f>
        <v>#REF!</v>
      </c>
      <c r="CB101" s="175">
        <f t="shared" si="6"/>
        <v>0</v>
      </c>
      <c r="CC101" s="175" t="e">
        <f>SUM(#REF!,I101,R101,AA101,AJ101,AS101,BB101,BK101,BT101)</f>
        <v>#REF!</v>
      </c>
      <c r="CD101" s="175" t="e">
        <f>SUM(#REF!,J101,S101,AB101,AK101,AT101,BC101,BL101,BU101)</f>
        <v>#REF!</v>
      </c>
      <c r="CE101" s="175">
        <f t="shared" si="7"/>
        <v>0</v>
      </c>
      <c r="CF101" s="175">
        <f t="shared" si="10"/>
        <v>0</v>
      </c>
      <c r="CG101" s="175">
        <f t="shared" si="10"/>
        <v>0</v>
      </c>
    </row>
    <row r="102" spans="3:85" x14ac:dyDescent="0.3">
      <c r="C102" s="14" t="str">
        <f>'Short Term Rates'!C24</f>
        <v>Report Developer</v>
      </c>
      <c r="D102" s="15" t="s">
        <v>174</v>
      </c>
      <c r="E102" s="124"/>
      <c r="F102" s="125"/>
      <c r="G102" s="126"/>
      <c r="H102" s="124"/>
      <c r="I102" s="125"/>
      <c r="J102" s="126"/>
      <c r="K102" s="124"/>
      <c r="L102" s="125"/>
      <c r="M102" s="126"/>
      <c r="N102" s="124"/>
      <c r="O102" s="125"/>
      <c r="P102" s="126"/>
      <c r="Q102" s="124"/>
      <c r="R102" s="125"/>
      <c r="S102" s="126"/>
      <c r="T102" s="124"/>
      <c r="U102" s="125"/>
      <c r="V102" s="126"/>
      <c r="W102" s="124"/>
      <c r="X102" s="125"/>
      <c r="Y102" s="126"/>
      <c r="Z102" s="124"/>
      <c r="AA102" s="125"/>
      <c r="AB102" s="126"/>
      <c r="AC102" s="124"/>
      <c r="AD102" s="125"/>
      <c r="AE102" s="126"/>
      <c r="AF102" s="124"/>
      <c r="AG102" s="125"/>
      <c r="AH102" s="126"/>
      <c r="AI102" s="124"/>
      <c r="AJ102" s="125"/>
      <c r="AK102" s="126"/>
      <c r="AL102" s="124"/>
      <c r="AM102" s="125"/>
      <c r="AN102" s="126"/>
      <c r="AO102" s="124"/>
      <c r="AP102" s="125"/>
      <c r="AQ102" s="126"/>
      <c r="AR102" s="124"/>
      <c r="AS102" s="125"/>
      <c r="AT102" s="126"/>
      <c r="AU102" s="124"/>
      <c r="AV102" s="125"/>
      <c r="AW102" s="126"/>
      <c r="AX102" s="124"/>
      <c r="AY102" s="125"/>
      <c r="AZ102" s="126"/>
      <c r="BA102" s="124"/>
      <c r="BB102" s="125"/>
      <c r="BC102" s="126"/>
      <c r="BD102" s="124"/>
      <c r="BE102" s="125"/>
      <c r="BF102" s="126"/>
      <c r="BG102" s="124"/>
      <c r="BH102" s="125"/>
      <c r="BI102" s="126"/>
      <c r="BJ102" s="124"/>
      <c r="BK102" s="125"/>
      <c r="BL102" s="126"/>
      <c r="BM102" s="124"/>
      <c r="BN102" s="125"/>
      <c r="BO102" s="126"/>
      <c r="BP102" s="124"/>
      <c r="BQ102" s="125"/>
      <c r="BR102" s="126"/>
      <c r="BS102" s="124"/>
      <c r="BT102" s="125"/>
      <c r="BU102" s="126"/>
      <c r="BV102" s="124"/>
      <c r="BW102" s="125"/>
      <c r="BX102" s="126"/>
      <c r="BY102" s="176">
        <f t="shared" si="9"/>
        <v>0</v>
      </c>
      <c r="BZ102" s="176" t="e">
        <f>SUM(#REF!,F102,O102,X102,AG102,AP102,AY102,BH102,BQ102)</f>
        <v>#REF!</v>
      </c>
      <c r="CA102" s="176" t="e">
        <f>SUM(#REF!,G102,P102,Y102,AH102,AQ102,AZ102,BI102,BR102)</f>
        <v>#REF!</v>
      </c>
      <c r="CB102" s="176">
        <f t="shared" si="6"/>
        <v>0</v>
      </c>
      <c r="CC102" s="176" t="e">
        <f>SUM(#REF!,I102,R102,AA102,AJ102,AS102,BB102,BK102,BT102)</f>
        <v>#REF!</v>
      </c>
      <c r="CD102" s="176" t="e">
        <f>SUM(#REF!,J102,S102,AB102,AK102,AT102,BC102,BL102,BU102)</f>
        <v>#REF!</v>
      </c>
      <c r="CE102" s="176">
        <f t="shared" si="7"/>
        <v>0</v>
      </c>
      <c r="CF102" s="176">
        <f t="shared" si="10"/>
        <v>0</v>
      </c>
      <c r="CG102" s="176">
        <f t="shared" si="10"/>
        <v>0</v>
      </c>
    </row>
    <row r="103" spans="3:85" x14ac:dyDescent="0.3">
      <c r="C103" s="13" t="str">
        <f t="shared" si="8"/>
        <v>Report Developer</v>
      </c>
      <c r="D103" s="11" t="s">
        <v>175</v>
      </c>
      <c r="E103" s="124"/>
      <c r="F103" s="125"/>
      <c r="G103" s="126"/>
      <c r="H103" s="124"/>
      <c r="I103" s="125"/>
      <c r="J103" s="126"/>
      <c r="K103" s="124"/>
      <c r="L103" s="125"/>
      <c r="M103" s="126"/>
      <c r="N103" s="124"/>
      <c r="O103" s="125"/>
      <c r="P103" s="126"/>
      <c r="Q103" s="124"/>
      <c r="R103" s="125"/>
      <c r="S103" s="126"/>
      <c r="T103" s="124"/>
      <c r="U103" s="125"/>
      <c r="V103" s="126"/>
      <c r="W103" s="124"/>
      <c r="X103" s="125"/>
      <c r="Y103" s="126"/>
      <c r="Z103" s="124"/>
      <c r="AA103" s="125"/>
      <c r="AB103" s="126"/>
      <c r="AC103" s="124"/>
      <c r="AD103" s="125"/>
      <c r="AE103" s="126"/>
      <c r="AF103" s="124"/>
      <c r="AG103" s="125"/>
      <c r="AH103" s="126"/>
      <c r="AI103" s="124"/>
      <c r="AJ103" s="125"/>
      <c r="AK103" s="126"/>
      <c r="AL103" s="124"/>
      <c r="AM103" s="125"/>
      <c r="AN103" s="126"/>
      <c r="AO103" s="124"/>
      <c r="AP103" s="125"/>
      <c r="AQ103" s="126"/>
      <c r="AR103" s="124"/>
      <c r="AS103" s="125"/>
      <c r="AT103" s="126"/>
      <c r="AU103" s="124"/>
      <c r="AV103" s="125"/>
      <c r="AW103" s="126"/>
      <c r="AX103" s="124"/>
      <c r="AY103" s="125"/>
      <c r="AZ103" s="126"/>
      <c r="BA103" s="124"/>
      <c r="BB103" s="125"/>
      <c r="BC103" s="126"/>
      <c r="BD103" s="124"/>
      <c r="BE103" s="125"/>
      <c r="BF103" s="126"/>
      <c r="BG103" s="124"/>
      <c r="BH103" s="125"/>
      <c r="BI103" s="126"/>
      <c r="BJ103" s="124"/>
      <c r="BK103" s="125"/>
      <c r="BL103" s="126"/>
      <c r="BM103" s="124"/>
      <c r="BN103" s="125"/>
      <c r="BO103" s="126"/>
      <c r="BP103" s="124"/>
      <c r="BQ103" s="125"/>
      <c r="BR103" s="126"/>
      <c r="BS103" s="124"/>
      <c r="BT103" s="125"/>
      <c r="BU103" s="126"/>
      <c r="BV103" s="124"/>
      <c r="BW103" s="125"/>
      <c r="BX103" s="126"/>
      <c r="BY103" s="174">
        <f t="shared" si="9"/>
        <v>0</v>
      </c>
      <c r="BZ103" s="174" t="e">
        <f>SUM(#REF!,F103,O103,X103,AG103,AP103,AY103,BH103,BQ103)</f>
        <v>#REF!</v>
      </c>
      <c r="CA103" s="174" t="e">
        <f>SUM(#REF!,G103,P103,Y103,AH103,AQ103,AZ103,BI103,BR103)</f>
        <v>#REF!</v>
      </c>
      <c r="CB103" s="174">
        <f t="shared" si="6"/>
        <v>0</v>
      </c>
      <c r="CC103" s="174" t="e">
        <f>SUM(#REF!,I103,R103,AA103,AJ103,AS103,BB103,BK103,BT103)</f>
        <v>#REF!</v>
      </c>
      <c r="CD103" s="174" t="e">
        <f>SUM(#REF!,J103,S103,AB103,AK103,AT103,BC103,BL103,BU103)</f>
        <v>#REF!</v>
      </c>
      <c r="CE103" s="174">
        <f t="shared" si="7"/>
        <v>0</v>
      </c>
      <c r="CF103" s="174">
        <f t="shared" si="10"/>
        <v>0</v>
      </c>
      <c r="CG103" s="174">
        <f t="shared" si="10"/>
        <v>0</v>
      </c>
    </row>
    <row r="104" spans="3:85" x14ac:dyDescent="0.3">
      <c r="C104" s="13" t="str">
        <f t="shared" si="8"/>
        <v>Report Developer</v>
      </c>
      <c r="D104" s="11" t="s">
        <v>176</v>
      </c>
      <c r="E104" s="124"/>
      <c r="F104" s="125"/>
      <c r="G104" s="126"/>
      <c r="H104" s="124"/>
      <c r="I104" s="125"/>
      <c r="J104" s="126"/>
      <c r="K104" s="124"/>
      <c r="L104" s="125"/>
      <c r="M104" s="126"/>
      <c r="N104" s="124"/>
      <c r="O104" s="125"/>
      <c r="P104" s="126"/>
      <c r="Q104" s="124"/>
      <c r="R104" s="125"/>
      <c r="S104" s="126"/>
      <c r="T104" s="124"/>
      <c r="U104" s="125"/>
      <c r="V104" s="126"/>
      <c r="W104" s="124"/>
      <c r="X104" s="125"/>
      <c r="Y104" s="126"/>
      <c r="Z104" s="124"/>
      <c r="AA104" s="125"/>
      <c r="AB104" s="126"/>
      <c r="AC104" s="124"/>
      <c r="AD104" s="125"/>
      <c r="AE104" s="126"/>
      <c r="AF104" s="124"/>
      <c r="AG104" s="125"/>
      <c r="AH104" s="126"/>
      <c r="AI104" s="124"/>
      <c r="AJ104" s="125"/>
      <c r="AK104" s="126"/>
      <c r="AL104" s="124"/>
      <c r="AM104" s="125"/>
      <c r="AN104" s="126"/>
      <c r="AO104" s="124"/>
      <c r="AP104" s="125"/>
      <c r="AQ104" s="126"/>
      <c r="AR104" s="124"/>
      <c r="AS104" s="125"/>
      <c r="AT104" s="126"/>
      <c r="AU104" s="124"/>
      <c r="AV104" s="125"/>
      <c r="AW104" s="126"/>
      <c r="AX104" s="124"/>
      <c r="AY104" s="125"/>
      <c r="AZ104" s="126"/>
      <c r="BA104" s="124"/>
      <c r="BB104" s="125"/>
      <c r="BC104" s="126"/>
      <c r="BD104" s="124"/>
      <c r="BE104" s="125"/>
      <c r="BF104" s="126"/>
      <c r="BG104" s="124"/>
      <c r="BH104" s="125"/>
      <c r="BI104" s="126"/>
      <c r="BJ104" s="124"/>
      <c r="BK104" s="125"/>
      <c r="BL104" s="126"/>
      <c r="BM104" s="124"/>
      <c r="BN104" s="125"/>
      <c r="BO104" s="126"/>
      <c r="BP104" s="124"/>
      <c r="BQ104" s="125"/>
      <c r="BR104" s="126"/>
      <c r="BS104" s="124"/>
      <c r="BT104" s="125"/>
      <c r="BU104" s="126"/>
      <c r="BV104" s="124"/>
      <c r="BW104" s="125"/>
      <c r="BX104" s="126"/>
      <c r="BY104" s="174">
        <f t="shared" si="9"/>
        <v>0</v>
      </c>
      <c r="BZ104" s="174" t="e">
        <f>SUM(#REF!,F104,O104,X104,AG104,AP104,AY104,BH104,BQ104)</f>
        <v>#REF!</v>
      </c>
      <c r="CA104" s="174" t="e">
        <f>SUM(#REF!,G104,P104,Y104,AH104,AQ104,AZ104,BI104,BR104)</f>
        <v>#REF!</v>
      </c>
      <c r="CB104" s="174">
        <f t="shared" si="6"/>
        <v>0</v>
      </c>
      <c r="CC104" s="174" t="e">
        <f>SUM(#REF!,I104,R104,AA104,AJ104,AS104,BB104,BK104,BT104)</f>
        <v>#REF!</v>
      </c>
      <c r="CD104" s="174" t="e">
        <f>SUM(#REF!,J104,S104,AB104,AK104,AT104,BC104,BL104,BU104)</f>
        <v>#REF!</v>
      </c>
      <c r="CE104" s="174">
        <f t="shared" si="7"/>
        <v>0</v>
      </c>
      <c r="CF104" s="174">
        <f t="shared" si="10"/>
        <v>0</v>
      </c>
      <c r="CG104" s="174">
        <f t="shared" si="10"/>
        <v>0</v>
      </c>
    </row>
    <row r="105" spans="3:85" x14ac:dyDescent="0.3">
      <c r="C105" s="13" t="str">
        <f t="shared" si="8"/>
        <v>Report Developer</v>
      </c>
      <c r="D105" s="11" t="s">
        <v>115</v>
      </c>
      <c r="E105" s="124"/>
      <c r="F105" s="125"/>
      <c r="G105" s="126"/>
      <c r="H105" s="124"/>
      <c r="I105" s="125"/>
      <c r="J105" s="126"/>
      <c r="K105" s="124"/>
      <c r="L105" s="125"/>
      <c r="M105" s="126"/>
      <c r="N105" s="124"/>
      <c r="O105" s="125"/>
      <c r="P105" s="126"/>
      <c r="Q105" s="124"/>
      <c r="R105" s="125"/>
      <c r="S105" s="126"/>
      <c r="T105" s="124"/>
      <c r="U105" s="125"/>
      <c r="V105" s="126"/>
      <c r="W105" s="124"/>
      <c r="X105" s="125"/>
      <c r="Y105" s="126"/>
      <c r="Z105" s="124"/>
      <c r="AA105" s="125"/>
      <c r="AB105" s="126"/>
      <c r="AC105" s="124"/>
      <c r="AD105" s="125"/>
      <c r="AE105" s="126"/>
      <c r="AF105" s="124"/>
      <c r="AG105" s="125"/>
      <c r="AH105" s="126"/>
      <c r="AI105" s="124"/>
      <c r="AJ105" s="125"/>
      <c r="AK105" s="126"/>
      <c r="AL105" s="124"/>
      <c r="AM105" s="125"/>
      <c r="AN105" s="126"/>
      <c r="AO105" s="124"/>
      <c r="AP105" s="125"/>
      <c r="AQ105" s="126"/>
      <c r="AR105" s="124"/>
      <c r="AS105" s="125"/>
      <c r="AT105" s="126"/>
      <c r="AU105" s="124"/>
      <c r="AV105" s="125"/>
      <c r="AW105" s="126"/>
      <c r="AX105" s="124"/>
      <c r="AY105" s="125"/>
      <c r="AZ105" s="126"/>
      <c r="BA105" s="124"/>
      <c r="BB105" s="125"/>
      <c r="BC105" s="126"/>
      <c r="BD105" s="124"/>
      <c r="BE105" s="125"/>
      <c r="BF105" s="126"/>
      <c r="BG105" s="124"/>
      <c r="BH105" s="125"/>
      <c r="BI105" s="126"/>
      <c r="BJ105" s="124"/>
      <c r="BK105" s="125"/>
      <c r="BL105" s="126"/>
      <c r="BM105" s="124"/>
      <c r="BN105" s="125"/>
      <c r="BO105" s="126"/>
      <c r="BP105" s="124"/>
      <c r="BQ105" s="125"/>
      <c r="BR105" s="126"/>
      <c r="BS105" s="124"/>
      <c r="BT105" s="125"/>
      <c r="BU105" s="126"/>
      <c r="BV105" s="124"/>
      <c r="BW105" s="125"/>
      <c r="BX105" s="126"/>
      <c r="BY105" s="174">
        <f t="shared" si="9"/>
        <v>0</v>
      </c>
      <c r="BZ105" s="174" t="e">
        <f>SUM(#REF!,F105,O105,X105,AG105,AP105,AY105,BH105,BQ105)</f>
        <v>#REF!</v>
      </c>
      <c r="CA105" s="174" t="e">
        <f>SUM(#REF!,G105,P105,Y105,AH105,AQ105,AZ105,BI105,BR105)</f>
        <v>#REF!</v>
      </c>
      <c r="CB105" s="174">
        <f t="shared" si="6"/>
        <v>0</v>
      </c>
      <c r="CC105" s="174" t="e">
        <f>SUM(#REF!,I105,R105,AA105,AJ105,AS105,BB105,BK105,BT105)</f>
        <v>#REF!</v>
      </c>
      <c r="CD105" s="174" t="e">
        <f>SUM(#REF!,J105,S105,AB105,AK105,AT105,BC105,BL105,BU105)</f>
        <v>#REF!</v>
      </c>
      <c r="CE105" s="174">
        <f t="shared" si="7"/>
        <v>0</v>
      </c>
      <c r="CF105" s="174">
        <f t="shared" si="10"/>
        <v>0</v>
      </c>
      <c r="CG105" s="174">
        <f t="shared" si="10"/>
        <v>0</v>
      </c>
    </row>
    <row r="106" spans="3:85" x14ac:dyDescent="0.3">
      <c r="C106" s="13" t="str">
        <f t="shared" si="8"/>
        <v>Report Developer</v>
      </c>
      <c r="D106" s="11" t="s">
        <v>117</v>
      </c>
      <c r="E106" s="124"/>
      <c r="F106" s="125"/>
      <c r="G106" s="126"/>
      <c r="H106" s="124"/>
      <c r="I106" s="125"/>
      <c r="J106" s="126"/>
      <c r="K106" s="124"/>
      <c r="L106" s="125"/>
      <c r="M106" s="126"/>
      <c r="N106" s="124"/>
      <c r="O106" s="125"/>
      <c r="P106" s="126"/>
      <c r="Q106" s="124"/>
      <c r="R106" s="125"/>
      <c r="S106" s="126"/>
      <c r="T106" s="124"/>
      <c r="U106" s="125"/>
      <c r="V106" s="126"/>
      <c r="W106" s="124"/>
      <c r="X106" s="125"/>
      <c r="Y106" s="126"/>
      <c r="Z106" s="124"/>
      <c r="AA106" s="125"/>
      <c r="AB106" s="126"/>
      <c r="AC106" s="124"/>
      <c r="AD106" s="125"/>
      <c r="AE106" s="126"/>
      <c r="AF106" s="124"/>
      <c r="AG106" s="125"/>
      <c r="AH106" s="126"/>
      <c r="AI106" s="124"/>
      <c r="AJ106" s="125"/>
      <c r="AK106" s="126"/>
      <c r="AL106" s="124"/>
      <c r="AM106" s="125"/>
      <c r="AN106" s="126"/>
      <c r="AO106" s="124"/>
      <c r="AP106" s="125"/>
      <c r="AQ106" s="126"/>
      <c r="AR106" s="124"/>
      <c r="AS106" s="125"/>
      <c r="AT106" s="126"/>
      <c r="AU106" s="124"/>
      <c r="AV106" s="125"/>
      <c r="AW106" s="126"/>
      <c r="AX106" s="124"/>
      <c r="AY106" s="125"/>
      <c r="AZ106" s="126"/>
      <c r="BA106" s="124"/>
      <c r="BB106" s="125"/>
      <c r="BC106" s="126"/>
      <c r="BD106" s="124"/>
      <c r="BE106" s="125"/>
      <c r="BF106" s="126"/>
      <c r="BG106" s="124"/>
      <c r="BH106" s="125"/>
      <c r="BI106" s="126"/>
      <c r="BJ106" s="124"/>
      <c r="BK106" s="125"/>
      <c r="BL106" s="126"/>
      <c r="BM106" s="124"/>
      <c r="BN106" s="125"/>
      <c r="BO106" s="126"/>
      <c r="BP106" s="124"/>
      <c r="BQ106" s="125"/>
      <c r="BR106" s="126"/>
      <c r="BS106" s="124"/>
      <c r="BT106" s="125"/>
      <c r="BU106" s="126"/>
      <c r="BV106" s="124"/>
      <c r="BW106" s="125"/>
      <c r="BX106" s="126"/>
      <c r="BY106" s="174">
        <f t="shared" si="9"/>
        <v>0</v>
      </c>
      <c r="BZ106" s="174" t="e">
        <f>SUM(#REF!,F106,O106,X106,AG106,AP106,AY106,BH106,BQ106)</f>
        <v>#REF!</v>
      </c>
      <c r="CA106" s="174" t="e">
        <f>SUM(#REF!,G106,P106,Y106,AH106,AQ106,AZ106,BI106,BR106)</f>
        <v>#REF!</v>
      </c>
      <c r="CB106" s="174">
        <f t="shared" si="6"/>
        <v>0</v>
      </c>
      <c r="CC106" s="174" t="e">
        <f>SUM(#REF!,I106,R106,AA106,AJ106,AS106,BB106,BK106,BT106)</f>
        <v>#REF!</v>
      </c>
      <c r="CD106" s="174" t="e">
        <f>SUM(#REF!,J106,S106,AB106,AK106,AT106,BC106,BL106,BU106)</f>
        <v>#REF!</v>
      </c>
      <c r="CE106" s="174">
        <f t="shared" si="7"/>
        <v>0</v>
      </c>
      <c r="CF106" s="174">
        <f t="shared" si="10"/>
        <v>0</v>
      </c>
      <c r="CG106" s="174">
        <f t="shared" si="10"/>
        <v>0</v>
      </c>
    </row>
    <row r="107" spans="3:85" x14ac:dyDescent="0.3">
      <c r="C107" s="13" t="str">
        <f t="shared" si="8"/>
        <v>Report Developer</v>
      </c>
      <c r="D107" s="11" t="s">
        <v>177</v>
      </c>
      <c r="E107" s="124"/>
      <c r="F107" s="125"/>
      <c r="G107" s="126"/>
      <c r="H107" s="124"/>
      <c r="I107" s="125"/>
      <c r="J107" s="126"/>
      <c r="K107" s="124"/>
      <c r="L107" s="125"/>
      <c r="M107" s="126"/>
      <c r="N107" s="124"/>
      <c r="O107" s="125"/>
      <c r="P107" s="126"/>
      <c r="Q107" s="124"/>
      <c r="R107" s="125"/>
      <c r="S107" s="126"/>
      <c r="T107" s="124"/>
      <c r="U107" s="125"/>
      <c r="V107" s="126"/>
      <c r="W107" s="124"/>
      <c r="X107" s="125"/>
      <c r="Y107" s="126"/>
      <c r="Z107" s="124"/>
      <c r="AA107" s="125"/>
      <c r="AB107" s="126"/>
      <c r="AC107" s="124"/>
      <c r="AD107" s="125"/>
      <c r="AE107" s="126"/>
      <c r="AF107" s="124"/>
      <c r="AG107" s="125"/>
      <c r="AH107" s="126"/>
      <c r="AI107" s="124"/>
      <c r="AJ107" s="125"/>
      <c r="AK107" s="126"/>
      <c r="AL107" s="124"/>
      <c r="AM107" s="125"/>
      <c r="AN107" s="126"/>
      <c r="AO107" s="124"/>
      <c r="AP107" s="125"/>
      <c r="AQ107" s="126"/>
      <c r="AR107" s="124"/>
      <c r="AS107" s="125"/>
      <c r="AT107" s="126"/>
      <c r="AU107" s="124"/>
      <c r="AV107" s="125"/>
      <c r="AW107" s="126"/>
      <c r="AX107" s="124"/>
      <c r="AY107" s="125"/>
      <c r="AZ107" s="126"/>
      <c r="BA107" s="124"/>
      <c r="BB107" s="125"/>
      <c r="BC107" s="126"/>
      <c r="BD107" s="124"/>
      <c r="BE107" s="125"/>
      <c r="BF107" s="126"/>
      <c r="BG107" s="124"/>
      <c r="BH107" s="125"/>
      <c r="BI107" s="126"/>
      <c r="BJ107" s="124"/>
      <c r="BK107" s="125"/>
      <c r="BL107" s="126"/>
      <c r="BM107" s="124"/>
      <c r="BN107" s="125"/>
      <c r="BO107" s="126"/>
      <c r="BP107" s="124"/>
      <c r="BQ107" s="125"/>
      <c r="BR107" s="126"/>
      <c r="BS107" s="124"/>
      <c r="BT107" s="125"/>
      <c r="BU107" s="126"/>
      <c r="BV107" s="124"/>
      <c r="BW107" s="125"/>
      <c r="BX107" s="126"/>
      <c r="BY107" s="174">
        <f t="shared" si="9"/>
        <v>0</v>
      </c>
      <c r="BZ107" s="174" t="e">
        <f>SUM(#REF!,F107,O107,X107,AG107,AP107,AY107,BH107,BQ107)</f>
        <v>#REF!</v>
      </c>
      <c r="CA107" s="174" t="e">
        <f>SUM(#REF!,G107,P107,Y107,AH107,AQ107,AZ107,BI107,BR107)</f>
        <v>#REF!</v>
      </c>
      <c r="CB107" s="174">
        <f t="shared" si="6"/>
        <v>0</v>
      </c>
      <c r="CC107" s="174" t="e">
        <f>SUM(#REF!,I107,R107,AA107,AJ107,AS107,BB107,BK107,BT107)</f>
        <v>#REF!</v>
      </c>
      <c r="CD107" s="174" t="e">
        <f>SUM(#REF!,J107,S107,AB107,AK107,AT107,BC107,BL107,BU107)</f>
        <v>#REF!</v>
      </c>
      <c r="CE107" s="174">
        <f t="shared" si="7"/>
        <v>0</v>
      </c>
      <c r="CF107" s="174">
        <f t="shared" si="10"/>
        <v>0</v>
      </c>
      <c r="CG107" s="174">
        <f t="shared" si="10"/>
        <v>0</v>
      </c>
    </row>
    <row r="108" spans="3:85" ht="16.2" thickBot="1" x14ac:dyDescent="0.35">
      <c r="C108" s="16" t="str">
        <f t="shared" si="8"/>
        <v>Report Developer</v>
      </c>
      <c r="D108" s="17" t="s">
        <v>116</v>
      </c>
      <c r="E108" s="150"/>
      <c r="F108" s="151"/>
      <c r="G108" s="152"/>
      <c r="H108" s="150"/>
      <c r="I108" s="151"/>
      <c r="J108" s="152"/>
      <c r="K108" s="150"/>
      <c r="L108" s="151"/>
      <c r="M108" s="152"/>
      <c r="N108" s="150"/>
      <c r="O108" s="151"/>
      <c r="P108" s="152"/>
      <c r="Q108" s="150"/>
      <c r="R108" s="151"/>
      <c r="S108" s="152"/>
      <c r="T108" s="150"/>
      <c r="U108" s="151"/>
      <c r="V108" s="152"/>
      <c r="W108" s="150"/>
      <c r="X108" s="151"/>
      <c r="Y108" s="152"/>
      <c r="Z108" s="150"/>
      <c r="AA108" s="151"/>
      <c r="AB108" s="152"/>
      <c r="AC108" s="150"/>
      <c r="AD108" s="151"/>
      <c r="AE108" s="152"/>
      <c r="AF108" s="150"/>
      <c r="AG108" s="151"/>
      <c r="AH108" s="152"/>
      <c r="AI108" s="150"/>
      <c r="AJ108" s="151"/>
      <c r="AK108" s="152"/>
      <c r="AL108" s="150"/>
      <c r="AM108" s="151"/>
      <c r="AN108" s="152"/>
      <c r="AO108" s="150"/>
      <c r="AP108" s="151"/>
      <c r="AQ108" s="152"/>
      <c r="AR108" s="150"/>
      <c r="AS108" s="151"/>
      <c r="AT108" s="152"/>
      <c r="AU108" s="150"/>
      <c r="AV108" s="151"/>
      <c r="AW108" s="152"/>
      <c r="AX108" s="150"/>
      <c r="AY108" s="151"/>
      <c r="AZ108" s="152"/>
      <c r="BA108" s="150"/>
      <c r="BB108" s="151"/>
      <c r="BC108" s="152"/>
      <c r="BD108" s="150"/>
      <c r="BE108" s="151"/>
      <c r="BF108" s="152"/>
      <c r="BG108" s="150"/>
      <c r="BH108" s="151"/>
      <c r="BI108" s="152"/>
      <c r="BJ108" s="150"/>
      <c r="BK108" s="151"/>
      <c r="BL108" s="152"/>
      <c r="BM108" s="150"/>
      <c r="BN108" s="151"/>
      <c r="BO108" s="152"/>
      <c r="BP108" s="150"/>
      <c r="BQ108" s="151"/>
      <c r="BR108" s="152"/>
      <c r="BS108" s="150"/>
      <c r="BT108" s="151"/>
      <c r="BU108" s="152"/>
      <c r="BV108" s="150"/>
      <c r="BW108" s="151"/>
      <c r="BX108" s="152"/>
      <c r="BY108" s="175">
        <f t="shared" si="9"/>
        <v>0</v>
      </c>
      <c r="BZ108" s="175" t="e">
        <f>SUM(#REF!,F108,O108,X108,AG108,AP108,AY108,BH108,BQ108)</f>
        <v>#REF!</v>
      </c>
      <c r="CA108" s="175" t="e">
        <f>SUM(#REF!,G108,P108,Y108,AH108,AQ108,AZ108,BI108,BR108)</f>
        <v>#REF!</v>
      </c>
      <c r="CB108" s="175">
        <f t="shared" si="6"/>
        <v>0</v>
      </c>
      <c r="CC108" s="175" t="e">
        <f>SUM(#REF!,I108,R108,AA108,AJ108,AS108,BB108,BK108,BT108)</f>
        <v>#REF!</v>
      </c>
      <c r="CD108" s="175" t="e">
        <f>SUM(#REF!,J108,S108,AB108,AK108,AT108,BC108,BL108,BU108)</f>
        <v>#REF!</v>
      </c>
      <c r="CE108" s="175">
        <f t="shared" si="7"/>
        <v>0</v>
      </c>
      <c r="CF108" s="175">
        <f t="shared" si="10"/>
        <v>0</v>
      </c>
      <c r="CG108" s="175">
        <f t="shared" si="10"/>
        <v>0</v>
      </c>
    </row>
    <row r="109" spans="3:85" x14ac:dyDescent="0.3">
      <c r="C109" s="14" t="str">
        <f>'Short Term Rates'!C25</f>
        <v>Security Consultant</v>
      </c>
      <c r="D109" s="15" t="s">
        <v>174</v>
      </c>
      <c r="E109" s="124"/>
      <c r="F109" s="125"/>
      <c r="G109" s="126"/>
      <c r="H109" s="124"/>
      <c r="I109" s="125"/>
      <c r="J109" s="126"/>
      <c r="K109" s="124"/>
      <c r="L109" s="125"/>
      <c r="M109" s="126"/>
      <c r="N109" s="124"/>
      <c r="O109" s="125"/>
      <c r="P109" s="126"/>
      <c r="Q109" s="124"/>
      <c r="R109" s="125"/>
      <c r="S109" s="126"/>
      <c r="T109" s="124"/>
      <c r="U109" s="125"/>
      <c r="V109" s="126"/>
      <c r="W109" s="124"/>
      <c r="X109" s="125"/>
      <c r="Y109" s="126"/>
      <c r="Z109" s="124"/>
      <c r="AA109" s="125"/>
      <c r="AB109" s="126"/>
      <c r="AC109" s="124"/>
      <c r="AD109" s="125"/>
      <c r="AE109" s="126"/>
      <c r="AF109" s="124"/>
      <c r="AG109" s="125"/>
      <c r="AH109" s="126"/>
      <c r="AI109" s="124"/>
      <c r="AJ109" s="125"/>
      <c r="AK109" s="126"/>
      <c r="AL109" s="124"/>
      <c r="AM109" s="125"/>
      <c r="AN109" s="126"/>
      <c r="AO109" s="124"/>
      <c r="AP109" s="125"/>
      <c r="AQ109" s="126"/>
      <c r="AR109" s="124"/>
      <c r="AS109" s="125"/>
      <c r="AT109" s="126"/>
      <c r="AU109" s="124"/>
      <c r="AV109" s="125"/>
      <c r="AW109" s="126"/>
      <c r="AX109" s="124"/>
      <c r="AY109" s="125"/>
      <c r="AZ109" s="126"/>
      <c r="BA109" s="124"/>
      <c r="BB109" s="125"/>
      <c r="BC109" s="126"/>
      <c r="BD109" s="124"/>
      <c r="BE109" s="125"/>
      <c r="BF109" s="126"/>
      <c r="BG109" s="124"/>
      <c r="BH109" s="125"/>
      <c r="BI109" s="126"/>
      <c r="BJ109" s="124"/>
      <c r="BK109" s="125"/>
      <c r="BL109" s="126"/>
      <c r="BM109" s="124"/>
      <c r="BN109" s="125"/>
      <c r="BO109" s="126"/>
      <c r="BP109" s="124"/>
      <c r="BQ109" s="125"/>
      <c r="BR109" s="126"/>
      <c r="BS109" s="124"/>
      <c r="BT109" s="125"/>
      <c r="BU109" s="126"/>
      <c r="BV109" s="124"/>
      <c r="BW109" s="125"/>
      <c r="BX109" s="126"/>
      <c r="BY109" s="176">
        <f t="shared" si="9"/>
        <v>0</v>
      </c>
      <c r="BZ109" s="176" t="e">
        <f>SUM(#REF!,F109,O109,X109,AG109,AP109,AY109,BH109,BQ109)</f>
        <v>#REF!</v>
      </c>
      <c r="CA109" s="176" t="e">
        <f>SUM(#REF!,G109,P109,Y109,AH109,AQ109,AZ109,BI109,BR109)</f>
        <v>#REF!</v>
      </c>
      <c r="CB109" s="176">
        <f t="shared" si="6"/>
        <v>0</v>
      </c>
      <c r="CC109" s="176" t="e">
        <f>SUM(#REF!,I109,R109,AA109,AJ109,AS109,BB109,BK109,BT109)</f>
        <v>#REF!</v>
      </c>
      <c r="CD109" s="176" t="e">
        <f>SUM(#REF!,J109,S109,AB109,AK109,AT109,BC109,BL109,BU109)</f>
        <v>#REF!</v>
      </c>
      <c r="CE109" s="176">
        <f t="shared" si="7"/>
        <v>0</v>
      </c>
      <c r="CF109" s="176">
        <f t="shared" si="10"/>
        <v>0</v>
      </c>
      <c r="CG109" s="176">
        <f t="shared" si="10"/>
        <v>0</v>
      </c>
    </row>
    <row r="110" spans="3:85" x14ac:dyDescent="0.3">
      <c r="C110" s="13" t="str">
        <f t="shared" si="8"/>
        <v>Security Consultant</v>
      </c>
      <c r="D110" s="11" t="s">
        <v>175</v>
      </c>
      <c r="E110" s="124"/>
      <c r="F110" s="125"/>
      <c r="G110" s="126"/>
      <c r="H110" s="124"/>
      <c r="I110" s="125"/>
      <c r="J110" s="126"/>
      <c r="K110" s="124"/>
      <c r="L110" s="125"/>
      <c r="M110" s="126"/>
      <c r="N110" s="124"/>
      <c r="O110" s="125"/>
      <c r="P110" s="126"/>
      <c r="Q110" s="124"/>
      <c r="R110" s="125"/>
      <c r="S110" s="126"/>
      <c r="T110" s="124"/>
      <c r="U110" s="125"/>
      <c r="V110" s="126"/>
      <c r="W110" s="124"/>
      <c r="X110" s="125"/>
      <c r="Y110" s="126"/>
      <c r="Z110" s="124"/>
      <c r="AA110" s="125"/>
      <c r="AB110" s="126"/>
      <c r="AC110" s="124"/>
      <c r="AD110" s="125"/>
      <c r="AE110" s="126"/>
      <c r="AF110" s="124"/>
      <c r="AG110" s="125"/>
      <c r="AH110" s="126"/>
      <c r="AI110" s="124"/>
      <c r="AJ110" s="125"/>
      <c r="AK110" s="126"/>
      <c r="AL110" s="124"/>
      <c r="AM110" s="125"/>
      <c r="AN110" s="126"/>
      <c r="AO110" s="124"/>
      <c r="AP110" s="125"/>
      <c r="AQ110" s="126"/>
      <c r="AR110" s="124"/>
      <c r="AS110" s="125"/>
      <c r="AT110" s="126"/>
      <c r="AU110" s="124"/>
      <c r="AV110" s="125"/>
      <c r="AW110" s="126"/>
      <c r="AX110" s="124"/>
      <c r="AY110" s="125"/>
      <c r="AZ110" s="126"/>
      <c r="BA110" s="124"/>
      <c r="BB110" s="125"/>
      <c r="BC110" s="126"/>
      <c r="BD110" s="124"/>
      <c r="BE110" s="125"/>
      <c r="BF110" s="126"/>
      <c r="BG110" s="124"/>
      <c r="BH110" s="125"/>
      <c r="BI110" s="126"/>
      <c r="BJ110" s="124"/>
      <c r="BK110" s="125"/>
      <c r="BL110" s="126"/>
      <c r="BM110" s="124"/>
      <c r="BN110" s="125"/>
      <c r="BO110" s="126"/>
      <c r="BP110" s="124"/>
      <c r="BQ110" s="125"/>
      <c r="BR110" s="126"/>
      <c r="BS110" s="124"/>
      <c r="BT110" s="125"/>
      <c r="BU110" s="126"/>
      <c r="BV110" s="124"/>
      <c r="BW110" s="125"/>
      <c r="BX110" s="126"/>
      <c r="BY110" s="174">
        <f t="shared" si="9"/>
        <v>0</v>
      </c>
      <c r="BZ110" s="174" t="e">
        <f>SUM(#REF!,F110,O110,X110,AG110,AP110,AY110,BH110,BQ110)</f>
        <v>#REF!</v>
      </c>
      <c r="CA110" s="174" t="e">
        <f>SUM(#REF!,G110,P110,Y110,AH110,AQ110,AZ110,BI110,BR110)</f>
        <v>#REF!</v>
      </c>
      <c r="CB110" s="174">
        <f t="shared" si="6"/>
        <v>0</v>
      </c>
      <c r="CC110" s="174" t="e">
        <f>SUM(#REF!,I110,R110,AA110,AJ110,AS110,BB110,BK110,BT110)</f>
        <v>#REF!</v>
      </c>
      <c r="CD110" s="174" t="e">
        <f>SUM(#REF!,J110,S110,AB110,AK110,AT110,BC110,BL110,BU110)</f>
        <v>#REF!</v>
      </c>
      <c r="CE110" s="174">
        <f t="shared" si="7"/>
        <v>0</v>
      </c>
      <c r="CF110" s="174">
        <f t="shared" si="10"/>
        <v>0</v>
      </c>
      <c r="CG110" s="174">
        <f t="shared" si="10"/>
        <v>0</v>
      </c>
    </row>
    <row r="111" spans="3:85" x14ac:dyDescent="0.3">
      <c r="C111" s="13" t="str">
        <f t="shared" si="8"/>
        <v>Security Consultant</v>
      </c>
      <c r="D111" s="11" t="s">
        <v>176</v>
      </c>
      <c r="E111" s="124"/>
      <c r="F111" s="125"/>
      <c r="G111" s="126"/>
      <c r="H111" s="124"/>
      <c r="I111" s="125"/>
      <c r="J111" s="126"/>
      <c r="K111" s="124"/>
      <c r="L111" s="125"/>
      <c r="M111" s="126"/>
      <c r="N111" s="124"/>
      <c r="O111" s="125"/>
      <c r="P111" s="126"/>
      <c r="Q111" s="124"/>
      <c r="R111" s="125"/>
      <c r="S111" s="126"/>
      <c r="T111" s="124"/>
      <c r="U111" s="125"/>
      <c r="V111" s="126"/>
      <c r="W111" s="124"/>
      <c r="X111" s="125"/>
      <c r="Y111" s="126"/>
      <c r="Z111" s="124"/>
      <c r="AA111" s="125"/>
      <c r="AB111" s="126"/>
      <c r="AC111" s="124"/>
      <c r="AD111" s="125"/>
      <c r="AE111" s="126"/>
      <c r="AF111" s="124"/>
      <c r="AG111" s="125"/>
      <c r="AH111" s="126"/>
      <c r="AI111" s="124"/>
      <c r="AJ111" s="125"/>
      <c r="AK111" s="126"/>
      <c r="AL111" s="124"/>
      <c r="AM111" s="125"/>
      <c r="AN111" s="126"/>
      <c r="AO111" s="124"/>
      <c r="AP111" s="125"/>
      <c r="AQ111" s="126"/>
      <c r="AR111" s="124"/>
      <c r="AS111" s="125"/>
      <c r="AT111" s="126"/>
      <c r="AU111" s="124"/>
      <c r="AV111" s="125"/>
      <c r="AW111" s="126"/>
      <c r="AX111" s="124"/>
      <c r="AY111" s="125"/>
      <c r="AZ111" s="126"/>
      <c r="BA111" s="124"/>
      <c r="BB111" s="125"/>
      <c r="BC111" s="126"/>
      <c r="BD111" s="124"/>
      <c r="BE111" s="125"/>
      <c r="BF111" s="126"/>
      <c r="BG111" s="124"/>
      <c r="BH111" s="125"/>
      <c r="BI111" s="126"/>
      <c r="BJ111" s="124"/>
      <c r="BK111" s="125"/>
      <c r="BL111" s="126"/>
      <c r="BM111" s="124"/>
      <c r="BN111" s="125"/>
      <c r="BO111" s="126"/>
      <c r="BP111" s="124"/>
      <c r="BQ111" s="125"/>
      <c r="BR111" s="126"/>
      <c r="BS111" s="124"/>
      <c r="BT111" s="125"/>
      <c r="BU111" s="126"/>
      <c r="BV111" s="124"/>
      <c r="BW111" s="125"/>
      <c r="BX111" s="126"/>
      <c r="BY111" s="174">
        <f t="shared" si="9"/>
        <v>0</v>
      </c>
      <c r="BZ111" s="174" t="e">
        <f>SUM(#REF!,F111,O111,X111,AG111,AP111,AY111,BH111,BQ111)</f>
        <v>#REF!</v>
      </c>
      <c r="CA111" s="174" t="e">
        <f>SUM(#REF!,G111,P111,Y111,AH111,AQ111,AZ111,BI111,BR111)</f>
        <v>#REF!</v>
      </c>
      <c r="CB111" s="174">
        <f t="shared" si="6"/>
        <v>0</v>
      </c>
      <c r="CC111" s="174" t="e">
        <f>SUM(#REF!,I111,R111,AA111,AJ111,AS111,BB111,BK111,BT111)</f>
        <v>#REF!</v>
      </c>
      <c r="CD111" s="174" t="e">
        <f>SUM(#REF!,J111,S111,AB111,AK111,AT111,BC111,BL111,BU111)</f>
        <v>#REF!</v>
      </c>
      <c r="CE111" s="174">
        <f t="shared" si="7"/>
        <v>0</v>
      </c>
      <c r="CF111" s="174">
        <f t="shared" si="10"/>
        <v>0</v>
      </c>
      <c r="CG111" s="174">
        <f t="shared" si="10"/>
        <v>0</v>
      </c>
    </row>
    <row r="112" spans="3:85" x14ac:dyDescent="0.3">
      <c r="C112" s="13" t="str">
        <f t="shared" si="8"/>
        <v>Security Consultant</v>
      </c>
      <c r="D112" s="11" t="s">
        <v>115</v>
      </c>
      <c r="E112" s="124"/>
      <c r="F112" s="125"/>
      <c r="G112" s="126"/>
      <c r="H112" s="124"/>
      <c r="I112" s="125"/>
      <c r="J112" s="126"/>
      <c r="K112" s="124"/>
      <c r="L112" s="125"/>
      <c r="M112" s="126"/>
      <c r="N112" s="124"/>
      <c r="O112" s="125"/>
      <c r="P112" s="126"/>
      <c r="Q112" s="124"/>
      <c r="R112" s="125"/>
      <c r="S112" s="126"/>
      <c r="T112" s="124"/>
      <c r="U112" s="125"/>
      <c r="V112" s="126"/>
      <c r="W112" s="124"/>
      <c r="X112" s="125"/>
      <c r="Y112" s="126"/>
      <c r="Z112" s="124"/>
      <c r="AA112" s="125"/>
      <c r="AB112" s="126"/>
      <c r="AC112" s="124"/>
      <c r="AD112" s="125"/>
      <c r="AE112" s="126"/>
      <c r="AF112" s="124"/>
      <c r="AG112" s="125"/>
      <c r="AH112" s="126"/>
      <c r="AI112" s="124"/>
      <c r="AJ112" s="125"/>
      <c r="AK112" s="126"/>
      <c r="AL112" s="124"/>
      <c r="AM112" s="125"/>
      <c r="AN112" s="126"/>
      <c r="AO112" s="124"/>
      <c r="AP112" s="125"/>
      <c r="AQ112" s="126"/>
      <c r="AR112" s="124"/>
      <c r="AS112" s="125"/>
      <c r="AT112" s="126"/>
      <c r="AU112" s="124"/>
      <c r="AV112" s="125"/>
      <c r="AW112" s="126"/>
      <c r="AX112" s="124"/>
      <c r="AY112" s="125"/>
      <c r="AZ112" s="126"/>
      <c r="BA112" s="124"/>
      <c r="BB112" s="125"/>
      <c r="BC112" s="126"/>
      <c r="BD112" s="124"/>
      <c r="BE112" s="125"/>
      <c r="BF112" s="126"/>
      <c r="BG112" s="124"/>
      <c r="BH112" s="125"/>
      <c r="BI112" s="126"/>
      <c r="BJ112" s="124"/>
      <c r="BK112" s="125"/>
      <c r="BL112" s="126"/>
      <c r="BM112" s="124"/>
      <c r="BN112" s="125"/>
      <c r="BO112" s="126"/>
      <c r="BP112" s="124"/>
      <c r="BQ112" s="125"/>
      <c r="BR112" s="126"/>
      <c r="BS112" s="124"/>
      <c r="BT112" s="125"/>
      <c r="BU112" s="126"/>
      <c r="BV112" s="124"/>
      <c r="BW112" s="125"/>
      <c r="BX112" s="126"/>
      <c r="BY112" s="174">
        <f t="shared" si="9"/>
        <v>0</v>
      </c>
      <c r="BZ112" s="174" t="e">
        <f>SUM(#REF!,F112,O112,X112,AG112,AP112,AY112,BH112,BQ112)</f>
        <v>#REF!</v>
      </c>
      <c r="CA112" s="174" t="e">
        <f>SUM(#REF!,G112,P112,Y112,AH112,AQ112,AZ112,BI112,BR112)</f>
        <v>#REF!</v>
      </c>
      <c r="CB112" s="174">
        <f t="shared" si="6"/>
        <v>0</v>
      </c>
      <c r="CC112" s="174" t="e">
        <f>SUM(#REF!,I112,R112,AA112,AJ112,AS112,BB112,BK112,BT112)</f>
        <v>#REF!</v>
      </c>
      <c r="CD112" s="174" t="e">
        <f>SUM(#REF!,J112,S112,AB112,AK112,AT112,BC112,BL112,BU112)</f>
        <v>#REF!</v>
      </c>
      <c r="CE112" s="174">
        <f t="shared" si="7"/>
        <v>0</v>
      </c>
      <c r="CF112" s="174">
        <f t="shared" si="10"/>
        <v>0</v>
      </c>
      <c r="CG112" s="174">
        <f t="shared" si="10"/>
        <v>0</v>
      </c>
    </row>
    <row r="113" spans="3:85" x14ac:dyDescent="0.3">
      <c r="C113" s="13" t="str">
        <f t="shared" si="8"/>
        <v>Security Consultant</v>
      </c>
      <c r="D113" s="11" t="s">
        <v>117</v>
      </c>
      <c r="E113" s="124"/>
      <c r="F113" s="125"/>
      <c r="G113" s="126"/>
      <c r="H113" s="124"/>
      <c r="I113" s="125"/>
      <c r="J113" s="126"/>
      <c r="K113" s="124"/>
      <c r="L113" s="125"/>
      <c r="M113" s="126"/>
      <c r="N113" s="124"/>
      <c r="O113" s="125"/>
      <c r="P113" s="126"/>
      <c r="Q113" s="124"/>
      <c r="R113" s="125"/>
      <c r="S113" s="126"/>
      <c r="T113" s="124"/>
      <c r="U113" s="125"/>
      <c r="V113" s="126"/>
      <c r="W113" s="124"/>
      <c r="X113" s="125"/>
      <c r="Y113" s="126"/>
      <c r="Z113" s="124"/>
      <c r="AA113" s="125"/>
      <c r="AB113" s="126"/>
      <c r="AC113" s="124"/>
      <c r="AD113" s="125"/>
      <c r="AE113" s="126"/>
      <c r="AF113" s="124"/>
      <c r="AG113" s="125"/>
      <c r="AH113" s="126"/>
      <c r="AI113" s="124"/>
      <c r="AJ113" s="125"/>
      <c r="AK113" s="126"/>
      <c r="AL113" s="124"/>
      <c r="AM113" s="125"/>
      <c r="AN113" s="126"/>
      <c r="AO113" s="124"/>
      <c r="AP113" s="125"/>
      <c r="AQ113" s="126"/>
      <c r="AR113" s="124"/>
      <c r="AS113" s="125"/>
      <c r="AT113" s="126"/>
      <c r="AU113" s="124"/>
      <c r="AV113" s="125"/>
      <c r="AW113" s="126"/>
      <c r="AX113" s="124"/>
      <c r="AY113" s="125"/>
      <c r="AZ113" s="126"/>
      <c r="BA113" s="124"/>
      <c r="BB113" s="125"/>
      <c r="BC113" s="126"/>
      <c r="BD113" s="124"/>
      <c r="BE113" s="125"/>
      <c r="BF113" s="126"/>
      <c r="BG113" s="124"/>
      <c r="BH113" s="125"/>
      <c r="BI113" s="126"/>
      <c r="BJ113" s="124"/>
      <c r="BK113" s="125"/>
      <c r="BL113" s="126"/>
      <c r="BM113" s="124"/>
      <c r="BN113" s="125"/>
      <c r="BO113" s="126"/>
      <c r="BP113" s="124"/>
      <c r="BQ113" s="125"/>
      <c r="BR113" s="126"/>
      <c r="BS113" s="124"/>
      <c r="BT113" s="125"/>
      <c r="BU113" s="126"/>
      <c r="BV113" s="124"/>
      <c r="BW113" s="125"/>
      <c r="BX113" s="126"/>
      <c r="BY113" s="174">
        <f t="shared" si="9"/>
        <v>0</v>
      </c>
      <c r="BZ113" s="174" t="e">
        <f>SUM(#REF!,F113,O113,X113,AG113,AP113,AY113,BH113,BQ113)</f>
        <v>#REF!</v>
      </c>
      <c r="CA113" s="174" t="e">
        <f>SUM(#REF!,G113,P113,Y113,AH113,AQ113,AZ113,BI113,BR113)</f>
        <v>#REF!</v>
      </c>
      <c r="CB113" s="174">
        <f t="shared" si="6"/>
        <v>0</v>
      </c>
      <c r="CC113" s="174" t="e">
        <f>SUM(#REF!,I113,R113,AA113,AJ113,AS113,BB113,BK113,BT113)</f>
        <v>#REF!</v>
      </c>
      <c r="CD113" s="174" t="e">
        <f>SUM(#REF!,J113,S113,AB113,AK113,AT113,BC113,BL113,BU113)</f>
        <v>#REF!</v>
      </c>
      <c r="CE113" s="174">
        <f t="shared" si="7"/>
        <v>0</v>
      </c>
      <c r="CF113" s="174">
        <f t="shared" si="10"/>
        <v>0</v>
      </c>
      <c r="CG113" s="174">
        <f t="shared" si="10"/>
        <v>0</v>
      </c>
    </row>
    <row r="114" spans="3:85" x14ac:dyDescent="0.3">
      <c r="C114" s="13" t="str">
        <f t="shared" si="8"/>
        <v>Security Consultant</v>
      </c>
      <c r="D114" s="11" t="s">
        <v>177</v>
      </c>
      <c r="E114" s="124"/>
      <c r="F114" s="125"/>
      <c r="G114" s="126"/>
      <c r="H114" s="124"/>
      <c r="I114" s="125"/>
      <c r="J114" s="126"/>
      <c r="K114" s="124"/>
      <c r="L114" s="125"/>
      <c r="M114" s="126"/>
      <c r="N114" s="124"/>
      <c r="O114" s="125"/>
      <c r="P114" s="126"/>
      <c r="Q114" s="124"/>
      <c r="R114" s="125"/>
      <c r="S114" s="126"/>
      <c r="T114" s="124"/>
      <c r="U114" s="125"/>
      <c r="V114" s="126"/>
      <c r="W114" s="124"/>
      <c r="X114" s="125"/>
      <c r="Y114" s="126"/>
      <c r="Z114" s="124"/>
      <c r="AA114" s="125"/>
      <c r="AB114" s="126"/>
      <c r="AC114" s="124"/>
      <c r="AD114" s="125"/>
      <c r="AE114" s="126"/>
      <c r="AF114" s="124"/>
      <c r="AG114" s="125"/>
      <c r="AH114" s="126"/>
      <c r="AI114" s="124"/>
      <c r="AJ114" s="125"/>
      <c r="AK114" s="126"/>
      <c r="AL114" s="124"/>
      <c r="AM114" s="125"/>
      <c r="AN114" s="126"/>
      <c r="AO114" s="124"/>
      <c r="AP114" s="125"/>
      <c r="AQ114" s="126"/>
      <c r="AR114" s="124"/>
      <c r="AS114" s="125"/>
      <c r="AT114" s="126"/>
      <c r="AU114" s="124"/>
      <c r="AV114" s="125"/>
      <c r="AW114" s="126"/>
      <c r="AX114" s="124"/>
      <c r="AY114" s="125"/>
      <c r="AZ114" s="126"/>
      <c r="BA114" s="124"/>
      <c r="BB114" s="125"/>
      <c r="BC114" s="126"/>
      <c r="BD114" s="124"/>
      <c r="BE114" s="125"/>
      <c r="BF114" s="126"/>
      <c r="BG114" s="124"/>
      <c r="BH114" s="125"/>
      <c r="BI114" s="126"/>
      <c r="BJ114" s="124"/>
      <c r="BK114" s="125"/>
      <c r="BL114" s="126"/>
      <c r="BM114" s="124"/>
      <c r="BN114" s="125"/>
      <c r="BO114" s="126"/>
      <c r="BP114" s="124"/>
      <c r="BQ114" s="125"/>
      <c r="BR114" s="126"/>
      <c r="BS114" s="124"/>
      <c r="BT114" s="125"/>
      <c r="BU114" s="126"/>
      <c r="BV114" s="124"/>
      <c r="BW114" s="125"/>
      <c r="BX114" s="126"/>
      <c r="BY114" s="174">
        <f t="shared" si="9"/>
        <v>0</v>
      </c>
      <c r="BZ114" s="174" t="e">
        <f>SUM(#REF!,F114,O114,X114,AG114,AP114,AY114,BH114,BQ114)</f>
        <v>#REF!</v>
      </c>
      <c r="CA114" s="174" t="e">
        <f>SUM(#REF!,G114,P114,Y114,AH114,AQ114,AZ114,BI114,BR114)</f>
        <v>#REF!</v>
      </c>
      <c r="CB114" s="174">
        <f t="shared" si="6"/>
        <v>0</v>
      </c>
      <c r="CC114" s="174" t="e">
        <f>SUM(#REF!,I114,R114,AA114,AJ114,AS114,BB114,BK114,BT114)</f>
        <v>#REF!</v>
      </c>
      <c r="CD114" s="174" t="e">
        <f>SUM(#REF!,J114,S114,AB114,AK114,AT114,BC114,BL114,BU114)</f>
        <v>#REF!</v>
      </c>
      <c r="CE114" s="174">
        <f t="shared" si="7"/>
        <v>0</v>
      </c>
      <c r="CF114" s="174">
        <f t="shared" si="10"/>
        <v>0</v>
      </c>
      <c r="CG114" s="174">
        <f t="shared" si="10"/>
        <v>0</v>
      </c>
    </row>
    <row r="115" spans="3:85" ht="16.2" thickBot="1" x14ac:dyDescent="0.35">
      <c r="C115" s="16" t="str">
        <f t="shared" si="8"/>
        <v>Security Consultant</v>
      </c>
      <c r="D115" s="17" t="s">
        <v>116</v>
      </c>
      <c r="E115" s="150"/>
      <c r="F115" s="151"/>
      <c r="G115" s="152"/>
      <c r="H115" s="150"/>
      <c r="I115" s="151"/>
      <c r="J115" s="152"/>
      <c r="K115" s="150"/>
      <c r="L115" s="151"/>
      <c r="M115" s="152"/>
      <c r="N115" s="150"/>
      <c r="O115" s="151"/>
      <c r="P115" s="152"/>
      <c r="Q115" s="150"/>
      <c r="R115" s="151"/>
      <c r="S115" s="152"/>
      <c r="T115" s="150"/>
      <c r="U115" s="151"/>
      <c r="V115" s="152"/>
      <c r="W115" s="150"/>
      <c r="X115" s="151"/>
      <c r="Y115" s="152"/>
      <c r="Z115" s="150"/>
      <c r="AA115" s="151"/>
      <c r="AB115" s="152"/>
      <c r="AC115" s="150"/>
      <c r="AD115" s="151"/>
      <c r="AE115" s="152"/>
      <c r="AF115" s="150"/>
      <c r="AG115" s="151"/>
      <c r="AH115" s="152"/>
      <c r="AI115" s="150"/>
      <c r="AJ115" s="151"/>
      <c r="AK115" s="152"/>
      <c r="AL115" s="150"/>
      <c r="AM115" s="151"/>
      <c r="AN115" s="152"/>
      <c r="AO115" s="150"/>
      <c r="AP115" s="151"/>
      <c r="AQ115" s="152"/>
      <c r="AR115" s="150"/>
      <c r="AS115" s="151"/>
      <c r="AT115" s="152"/>
      <c r="AU115" s="150"/>
      <c r="AV115" s="151"/>
      <c r="AW115" s="152"/>
      <c r="AX115" s="150"/>
      <c r="AY115" s="151"/>
      <c r="AZ115" s="152"/>
      <c r="BA115" s="150"/>
      <c r="BB115" s="151"/>
      <c r="BC115" s="152"/>
      <c r="BD115" s="150"/>
      <c r="BE115" s="151"/>
      <c r="BF115" s="152"/>
      <c r="BG115" s="150"/>
      <c r="BH115" s="151"/>
      <c r="BI115" s="152"/>
      <c r="BJ115" s="150"/>
      <c r="BK115" s="151"/>
      <c r="BL115" s="152"/>
      <c r="BM115" s="150"/>
      <c r="BN115" s="151"/>
      <c r="BO115" s="152"/>
      <c r="BP115" s="150"/>
      <c r="BQ115" s="151"/>
      <c r="BR115" s="152"/>
      <c r="BS115" s="150"/>
      <c r="BT115" s="151"/>
      <c r="BU115" s="152"/>
      <c r="BV115" s="150"/>
      <c r="BW115" s="151"/>
      <c r="BX115" s="152"/>
      <c r="BY115" s="175">
        <f t="shared" si="9"/>
        <v>0</v>
      </c>
      <c r="BZ115" s="175" t="e">
        <f>SUM(#REF!,F115,O115,X115,AG115,AP115,AY115,BH115,BQ115)</f>
        <v>#REF!</v>
      </c>
      <c r="CA115" s="175" t="e">
        <f>SUM(#REF!,G115,P115,Y115,AH115,AQ115,AZ115,BI115,BR115)</f>
        <v>#REF!</v>
      </c>
      <c r="CB115" s="175">
        <f t="shared" si="6"/>
        <v>0</v>
      </c>
      <c r="CC115" s="175" t="e">
        <f>SUM(#REF!,I115,R115,AA115,AJ115,AS115,BB115,BK115,BT115)</f>
        <v>#REF!</v>
      </c>
      <c r="CD115" s="175" t="e">
        <f>SUM(#REF!,J115,S115,AB115,AK115,AT115,BC115,BL115,BU115)</f>
        <v>#REF!</v>
      </c>
      <c r="CE115" s="175">
        <f t="shared" si="7"/>
        <v>0</v>
      </c>
      <c r="CF115" s="175">
        <f t="shared" si="10"/>
        <v>0</v>
      </c>
      <c r="CG115" s="175">
        <f t="shared" si="10"/>
        <v>0</v>
      </c>
    </row>
    <row r="116" spans="3:85" x14ac:dyDescent="0.3">
      <c r="C116" s="14" t="str">
        <f>'Short Term Rates'!C26</f>
        <v>Technical Architect</v>
      </c>
      <c r="D116" s="15" t="s">
        <v>174</v>
      </c>
      <c r="E116" s="124"/>
      <c r="F116" s="125"/>
      <c r="G116" s="126"/>
      <c r="H116" s="124"/>
      <c r="I116" s="125"/>
      <c r="J116" s="126"/>
      <c r="K116" s="124"/>
      <c r="L116" s="125"/>
      <c r="M116" s="126"/>
      <c r="N116" s="124"/>
      <c r="O116" s="125"/>
      <c r="P116" s="126"/>
      <c r="Q116" s="124"/>
      <c r="R116" s="125"/>
      <c r="S116" s="126"/>
      <c r="T116" s="124"/>
      <c r="U116" s="125"/>
      <c r="V116" s="126"/>
      <c r="W116" s="124"/>
      <c r="X116" s="125"/>
      <c r="Y116" s="126"/>
      <c r="Z116" s="124"/>
      <c r="AA116" s="125"/>
      <c r="AB116" s="126"/>
      <c r="AC116" s="124"/>
      <c r="AD116" s="125"/>
      <c r="AE116" s="126"/>
      <c r="AF116" s="124"/>
      <c r="AG116" s="125"/>
      <c r="AH116" s="126"/>
      <c r="AI116" s="124"/>
      <c r="AJ116" s="125"/>
      <c r="AK116" s="126"/>
      <c r="AL116" s="124"/>
      <c r="AM116" s="125"/>
      <c r="AN116" s="126"/>
      <c r="AO116" s="124"/>
      <c r="AP116" s="125"/>
      <c r="AQ116" s="126"/>
      <c r="AR116" s="124"/>
      <c r="AS116" s="125"/>
      <c r="AT116" s="126"/>
      <c r="AU116" s="124"/>
      <c r="AV116" s="125"/>
      <c r="AW116" s="126"/>
      <c r="AX116" s="124"/>
      <c r="AY116" s="125"/>
      <c r="AZ116" s="126"/>
      <c r="BA116" s="124"/>
      <c r="BB116" s="125"/>
      <c r="BC116" s="126"/>
      <c r="BD116" s="124"/>
      <c r="BE116" s="125"/>
      <c r="BF116" s="126"/>
      <c r="BG116" s="124"/>
      <c r="BH116" s="125"/>
      <c r="BI116" s="126"/>
      <c r="BJ116" s="124"/>
      <c r="BK116" s="125"/>
      <c r="BL116" s="126"/>
      <c r="BM116" s="124"/>
      <c r="BN116" s="125"/>
      <c r="BO116" s="126"/>
      <c r="BP116" s="124"/>
      <c r="BQ116" s="125"/>
      <c r="BR116" s="126"/>
      <c r="BS116" s="124"/>
      <c r="BT116" s="125"/>
      <c r="BU116" s="126"/>
      <c r="BV116" s="124"/>
      <c r="BW116" s="125"/>
      <c r="BX116" s="126"/>
      <c r="BY116" s="176">
        <f t="shared" si="9"/>
        <v>0</v>
      </c>
      <c r="BZ116" s="176" t="e">
        <f>SUM(#REF!,F116,O116,X116,AG116,AP116,AY116,BH116,BQ116)</f>
        <v>#REF!</v>
      </c>
      <c r="CA116" s="176" t="e">
        <f>SUM(#REF!,G116,P116,Y116,AH116,AQ116,AZ116,BI116,BR116)</f>
        <v>#REF!</v>
      </c>
      <c r="CB116" s="176">
        <f t="shared" si="6"/>
        <v>0</v>
      </c>
      <c r="CC116" s="176" t="e">
        <f>SUM(#REF!,I116,R116,AA116,AJ116,AS116,BB116,BK116,BT116)</f>
        <v>#REF!</v>
      </c>
      <c r="CD116" s="176" t="e">
        <f>SUM(#REF!,J116,S116,AB116,AK116,AT116,BC116,BL116,BU116)</f>
        <v>#REF!</v>
      </c>
      <c r="CE116" s="176">
        <f t="shared" si="7"/>
        <v>0</v>
      </c>
      <c r="CF116" s="176">
        <f t="shared" si="10"/>
        <v>0</v>
      </c>
      <c r="CG116" s="176">
        <f t="shared" si="10"/>
        <v>0</v>
      </c>
    </row>
    <row r="117" spans="3:85" x14ac:dyDescent="0.3">
      <c r="C117" s="13" t="str">
        <f t="shared" si="8"/>
        <v>Technical Architect</v>
      </c>
      <c r="D117" s="11" t="s">
        <v>175</v>
      </c>
      <c r="E117" s="124"/>
      <c r="F117" s="125"/>
      <c r="G117" s="126"/>
      <c r="H117" s="124"/>
      <c r="I117" s="125"/>
      <c r="J117" s="126"/>
      <c r="K117" s="124"/>
      <c r="L117" s="125"/>
      <c r="M117" s="126"/>
      <c r="N117" s="124"/>
      <c r="O117" s="125"/>
      <c r="P117" s="126"/>
      <c r="Q117" s="124"/>
      <c r="R117" s="125"/>
      <c r="S117" s="126"/>
      <c r="T117" s="124"/>
      <c r="U117" s="125"/>
      <c r="V117" s="126"/>
      <c r="W117" s="124"/>
      <c r="X117" s="125"/>
      <c r="Y117" s="126"/>
      <c r="Z117" s="124"/>
      <c r="AA117" s="125"/>
      <c r="AB117" s="126"/>
      <c r="AC117" s="124"/>
      <c r="AD117" s="125"/>
      <c r="AE117" s="126"/>
      <c r="AF117" s="124"/>
      <c r="AG117" s="125"/>
      <c r="AH117" s="126"/>
      <c r="AI117" s="124"/>
      <c r="AJ117" s="125"/>
      <c r="AK117" s="126"/>
      <c r="AL117" s="124"/>
      <c r="AM117" s="125"/>
      <c r="AN117" s="126"/>
      <c r="AO117" s="124"/>
      <c r="AP117" s="125"/>
      <c r="AQ117" s="126"/>
      <c r="AR117" s="124"/>
      <c r="AS117" s="125"/>
      <c r="AT117" s="126"/>
      <c r="AU117" s="124"/>
      <c r="AV117" s="125"/>
      <c r="AW117" s="126"/>
      <c r="AX117" s="124"/>
      <c r="AY117" s="125"/>
      <c r="AZ117" s="126"/>
      <c r="BA117" s="124"/>
      <c r="BB117" s="125"/>
      <c r="BC117" s="126"/>
      <c r="BD117" s="124"/>
      <c r="BE117" s="125"/>
      <c r="BF117" s="126"/>
      <c r="BG117" s="124"/>
      <c r="BH117" s="125"/>
      <c r="BI117" s="126"/>
      <c r="BJ117" s="124"/>
      <c r="BK117" s="125"/>
      <c r="BL117" s="126"/>
      <c r="BM117" s="124"/>
      <c r="BN117" s="125"/>
      <c r="BO117" s="126"/>
      <c r="BP117" s="124"/>
      <c r="BQ117" s="125"/>
      <c r="BR117" s="126"/>
      <c r="BS117" s="124"/>
      <c r="BT117" s="125"/>
      <c r="BU117" s="126"/>
      <c r="BV117" s="124"/>
      <c r="BW117" s="125"/>
      <c r="BX117" s="126"/>
      <c r="BY117" s="174">
        <f t="shared" si="9"/>
        <v>0</v>
      </c>
      <c r="BZ117" s="174" t="e">
        <f>SUM(#REF!,F117,O117,X117,AG117,AP117,AY117,BH117,BQ117)</f>
        <v>#REF!</v>
      </c>
      <c r="CA117" s="174" t="e">
        <f>SUM(#REF!,G117,P117,Y117,AH117,AQ117,AZ117,BI117,BR117)</f>
        <v>#REF!</v>
      </c>
      <c r="CB117" s="174">
        <f t="shared" si="6"/>
        <v>0</v>
      </c>
      <c r="CC117" s="174" t="e">
        <f>SUM(#REF!,I117,R117,AA117,AJ117,AS117,BB117,BK117,BT117)</f>
        <v>#REF!</v>
      </c>
      <c r="CD117" s="174" t="e">
        <f>SUM(#REF!,J117,S117,AB117,AK117,AT117,BC117,BL117,BU117)</f>
        <v>#REF!</v>
      </c>
      <c r="CE117" s="174">
        <f t="shared" si="7"/>
        <v>0</v>
      </c>
      <c r="CF117" s="174">
        <f t="shared" si="10"/>
        <v>0</v>
      </c>
      <c r="CG117" s="174">
        <f t="shared" si="10"/>
        <v>0</v>
      </c>
    </row>
    <row r="118" spans="3:85" x14ac:dyDescent="0.3">
      <c r="C118" s="13" t="str">
        <f t="shared" si="8"/>
        <v>Technical Architect</v>
      </c>
      <c r="D118" s="11" t="s">
        <v>176</v>
      </c>
      <c r="E118" s="124"/>
      <c r="F118" s="125"/>
      <c r="G118" s="126"/>
      <c r="H118" s="124"/>
      <c r="I118" s="125"/>
      <c r="J118" s="126"/>
      <c r="K118" s="124"/>
      <c r="L118" s="125"/>
      <c r="M118" s="126"/>
      <c r="N118" s="124"/>
      <c r="O118" s="125"/>
      <c r="P118" s="126"/>
      <c r="Q118" s="124"/>
      <c r="R118" s="125"/>
      <c r="S118" s="126"/>
      <c r="T118" s="124"/>
      <c r="U118" s="125"/>
      <c r="V118" s="126"/>
      <c r="W118" s="124"/>
      <c r="X118" s="125"/>
      <c r="Y118" s="126"/>
      <c r="Z118" s="124"/>
      <c r="AA118" s="125"/>
      <c r="AB118" s="126"/>
      <c r="AC118" s="124"/>
      <c r="AD118" s="125"/>
      <c r="AE118" s="126"/>
      <c r="AF118" s="124"/>
      <c r="AG118" s="125"/>
      <c r="AH118" s="126"/>
      <c r="AI118" s="124"/>
      <c r="AJ118" s="125"/>
      <c r="AK118" s="126"/>
      <c r="AL118" s="124"/>
      <c r="AM118" s="125"/>
      <c r="AN118" s="126"/>
      <c r="AO118" s="124"/>
      <c r="AP118" s="125"/>
      <c r="AQ118" s="126"/>
      <c r="AR118" s="124"/>
      <c r="AS118" s="125"/>
      <c r="AT118" s="126"/>
      <c r="AU118" s="124"/>
      <c r="AV118" s="125"/>
      <c r="AW118" s="126"/>
      <c r="AX118" s="124"/>
      <c r="AY118" s="125"/>
      <c r="AZ118" s="126"/>
      <c r="BA118" s="124"/>
      <c r="BB118" s="125"/>
      <c r="BC118" s="126"/>
      <c r="BD118" s="124"/>
      <c r="BE118" s="125"/>
      <c r="BF118" s="126"/>
      <c r="BG118" s="124"/>
      <c r="BH118" s="125"/>
      <c r="BI118" s="126"/>
      <c r="BJ118" s="124"/>
      <c r="BK118" s="125"/>
      <c r="BL118" s="126"/>
      <c r="BM118" s="124"/>
      <c r="BN118" s="125"/>
      <c r="BO118" s="126"/>
      <c r="BP118" s="124"/>
      <c r="BQ118" s="125"/>
      <c r="BR118" s="126"/>
      <c r="BS118" s="124"/>
      <c r="BT118" s="125"/>
      <c r="BU118" s="126"/>
      <c r="BV118" s="124"/>
      <c r="BW118" s="125"/>
      <c r="BX118" s="126"/>
      <c r="BY118" s="174">
        <f t="shared" si="9"/>
        <v>0</v>
      </c>
      <c r="BZ118" s="174" t="e">
        <f>SUM(#REF!,F118,O118,X118,AG118,AP118,AY118,BH118,BQ118)</f>
        <v>#REF!</v>
      </c>
      <c r="CA118" s="174" t="e">
        <f>SUM(#REF!,G118,P118,Y118,AH118,AQ118,AZ118,BI118,BR118)</f>
        <v>#REF!</v>
      </c>
      <c r="CB118" s="174">
        <f t="shared" si="6"/>
        <v>0</v>
      </c>
      <c r="CC118" s="174" t="e">
        <f>SUM(#REF!,I118,R118,AA118,AJ118,AS118,BB118,BK118,BT118)</f>
        <v>#REF!</v>
      </c>
      <c r="CD118" s="174" t="e">
        <f>SUM(#REF!,J118,S118,AB118,AK118,AT118,BC118,BL118,BU118)</f>
        <v>#REF!</v>
      </c>
      <c r="CE118" s="174">
        <f t="shared" si="7"/>
        <v>0</v>
      </c>
      <c r="CF118" s="174">
        <f t="shared" si="10"/>
        <v>0</v>
      </c>
      <c r="CG118" s="174">
        <f t="shared" si="10"/>
        <v>0</v>
      </c>
    </row>
    <row r="119" spans="3:85" x14ac:dyDescent="0.3">
      <c r="C119" s="13" t="str">
        <f t="shared" si="8"/>
        <v>Technical Architect</v>
      </c>
      <c r="D119" s="11" t="s">
        <v>115</v>
      </c>
      <c r="E119" s="124"/>
      <c r="F119" s="125"/>
      <c r="G119" s="126"/>
      <c r="H119" s="124"/>
      <c r="I119" s="125"/>
      <c r="J119" s="126"/>
      <c r="K119" s="124"/>
      <c r="L119" s="125"/>
      <c r="M119" s="126"/>
      <c r="N119" s="124"/>
      <c r="O119" s="125"/>
      <c r="P119" s="126"/>
      <c r="Q119" s="124"/>
      <c r="R119" s="125"/>
      <c r="S119" s="126"/>
      <c r="T119" s="124"/>
      <c r="U119" s="125"/>
      <c r="V119" s="126"/>
      <c r="W119" s="124"/>
      <c r="X119" s="125"/>
      <c r="Y119" s="126"/>
      <c r="Z119" s="124"/>
      <c r="AA119" s="125"/>
      <c r="AB119" s="126"/>
      <c r="AC119" s="124"/>
      <c r="AD119" s="125"/>
      <c r="AE119" s="126"/>
      <c r="AF119" s="124"/>
      <c r="AG119" s="125"/>
      <c r="AH119" s="126"/>
      <c r="AI119" s="124"/>
      <c r="AJ119" s="125"/>
      <c r="AK119" s="126"/>
      <c r="AL119" s="124"/>
      <c r="AM119" s="125"/>
      <c r="AN119" s="126"/>
      <c r="AO119" s="124"/>
      <c r="AP119" s="125"/>
      <c r="AQ119" s="126"/>
      <c r="AR119" s="124"/>
      <c r="AS119" s="125"/>
      <c r="AT119" s="126"/>
      <c r="AU119" s="124"/>
      <c r="AV119" s="125"/>
      <c r="AW119" s="126"/>
      <c r="AX119" s="124"/>
      <c r="AY119" s="125"/>
      <c r="AZ119" s="126"/>
      <c r="BA119" s="124"/>
      <c r="BB119" s="125"/>
      <c r="BC119" s="126"/>
      <c r="BD119" s="124"/>
      <c r="BE119" s="125"/>
      <c r="BF119" s="126"/>
      <c r="BG119" s="124"/>
      <c r="BH119" s="125"/>
      <c r="BI119" s="126"/>
      <c r="BJ119" s="124"/>
      <c r="BK119" s="125"/>
      <c r="BL119" s="126"/>
      <c r="BM119" s="124"/>
      <c r="BN119" s="125"/>
      <c r="BO119" s="126"/>
      <c r="BP119" s="124"/>
      <c r="BQ119" s="125"/>
      <c r="BR119" s="126"/>
      <c r="BS119" s="124"/>
      <c r="BT119" s="125"/>
      <c r="BU119" s="126"/>
      <c r="BV119" s="124"/>
      <c r="BW119" s="125"/>
      <c r="BX119" s="126"/>
      <c r="BY119" s="174">
        <f t="shared" si="9"/>
        <v>0</v>
      </c>
      <c r="BZ119" s="174" t="e">
        <f>SUM(#REF!,F119,O119,X119,AG119,AP119,AY119,BH119,BQ119)</f>
        <v>#REF!</v>
      </c>
      <c r="CA119" s="174" t="e">
        <f>SUM(#REF!,G119,P119,Y119,AH119,AQ119,AZ119,BI119,BR119)</f>
        <v>#REF!</v>
      </c>
      <c r="CB119" s="174">
        <f t="shared" si="6"/>
        <v>0</v>
      </c>
      <c r="CC119" s="174" t="e">
        <f>SUM(#REF!,I119,R119,AA119,AJ119,AS119,BB119,BK119,BT119)</f>
        <v>#REF!</v>
      </c>
      <c r="CD119" s="174" t="e">
        <f>SUM(#REF!,J119,S119,AB119,AK119,AT119,BC119,BL119,BU119)</f>
        <v>#REF!</v>
      </c>
      <c r="CE119" s="174">
        <f t="shared" si="7"/>
        <v>0</v>
      </c>
      <c r="CF119" s="174">
        <f t="shared" si="10"/>
        <v>0</v>
      </c>
      <c r="CG119" s="174">
        <f t="shared" si="10"/>
        <v>0</v>
      </c>
    </row>
    <row r="120" spans="3:85" x14ac:dyDescent="0.3">
      <c r="C120" s="13" t="str">
        <f t="shared" si="8"/>
        <v>Technical Architect</v>
      </c>
      <c r="D120" s="11" t="s">
        <v>117</v>
      </c>
      <c r="E120" s="124"/>
      <c r="F120" s="125"/>
      <c r="G120" s="126"/>
      <c r="H120" s="124"/>
      <c r="I120" s="125"/>
      <c r="J120" s="126"/>
      <c r="K120" s="124"/>
      <c r="L120" s="125"/>
      <c r="M120" s="126"/>
      <c r="N120" s="124"/>
      <c r="O120" s="125"/>
      <c r="P120" s="126"/>
      <c r="Q120" s="124"/>
      <c r="R120" s="125"/>
      <c r="S120" s="126"/>
      <c r="T120" s="124"/>
      <c r="U120" s="125"/>
      <c r="V120" s="126"/>
      <c r="W120" s="124"/>
      <c r="X120" s="125"/>
      <c r="Y120" s="126"/>
      <c r="Z120" s="124"/>
      <c r="AA120" s="125"/>
      <c r="AB120" s="126"/>
      <c r="AC120" s="124"/>
      <c r="AD120" s="125"/>
      <c r="AE120" s="126"/>
      <c r="AF120" s="124"/>
      <c r="AG120" s="125"/>
      <c r="AH120" s="126"/>
      <c r="AI120" s="124"/>
      <c r="AJ120" s="125"/>
      <c r="AK120" s="126"/>
      <c r="AL120" s="124"/>
      <c r="AM120" s="125"/>
      <c r="AN120" s="126"/>
      <c r="AO120" s="124"/>
      <c r="AP120" s="125"/>
      <c r="AQ120" s="126"/>
      <c r="AR120" s="124"/>
      <c r="AS120" s="125"/>
      <c r="AT120" s="126"/>
      <c r="AU120" s="124"/>
      <c r="AV120" s="125"/>
      <c r="AW120" s="126"/>
      <c r="AX120" s="124"/>
      <c r="AY120" s="125"/>
      <c r="AZ120" s="126"/>
      <c r="BA120" s="124"/>
      <c r="BB120" s="125"/>
      <c r="BC120" s="126"/>
      <c r="BD120" s="124"/>
      <c r="BE120" s="125"/>
      <c r="BF120" s="126"/>
      <c r="BG120" s="124"/>
      <c r="BH120" s="125"/>
      <c r="BI120" s="126"/>
      <c r="BJ120" s="124"/>
      <c r="BK120" s="125"/>
      <c r="BL120" s="126"/>
      <c r="BM120" s="124"/>
      <c r="BN120" s="125"/>
      <c r="BO120" s="126"/>
      <c r="BP120" s="124"/>
      <c r="BQ120" s="125"/>
      <c r="BR120" s="126"/>
      <c r="BS120" s="124"/>
      <c r="BT120" s="125"/>
      <c r="BU120" s="126"/>
      <c r="BV120" s="124"/>
      <c r="BW120" s="125"/>
      <c r="BX120" s="126"/>
      <c r="BY120" s="174">
        <f t="shared" si="9"/>
        <v>0</v>
      </c>
      <c r="BZ120" s="174" t="e">
        <f>SUM(#REF!,F120,O120,X120,AG120,AP120,AY120,BH120,BQ120)</f>
        <v>#REF!</v>
      </c>
      <c r="CA120" s="174" t="e">
        <f>SUM(#REF!,G120,P120,Y120,AH120,AQ120,AZ120,BI120,BR120)</f>
        <v>#REF!</v>
      </c>
      <c r="CB120" s="174">
        <f t="shared" si="6"/>
        <v>0</v>
      </c>
      <c r="CC120" s="174" t="e">
        <f>SUM(#REF!,I120,R120,AA120,AJ120,AS120,BB120,BK120,BT120)</f>
        <v>#REF!</v>
      </c>
      <c r="CD120" s="174" t="e">
        <f>SUM(#REF!,J120,S120,AB120,AK120,AT120,BC120,BL120,BU120)</f>
        <v>#REF!</v>
      </c>
      <c r="CE120" s="174">
        <f t="shared" si="7"/>
        <v>0</v>
      </c>
      <c r="CF120" s="174">
        <f t="shared" si="10"/>
        <v>0</v>
      </c>
      <c r="CG120" s="174">
        <f t="shared" si="10"/>
        <v>0</v>
      </c>
    </row>
    <row r="121" spans="3:85" x14ac:dyDescent="0.3">
      <c r="C121" s="13" t="str">
        <f t="shared" si="8"/>
        <v>Technical Architect</v>
      </c>
      <c r="D121" s="11" t="s">
        <v>177</v>
      </c>
      <c r="E121" s="124"/>
      <c r="F121" s="125"/>
      <c r="G121" s="126"/>
      <c r="H121" s="124"/>
      <c r="I121" s="125"/>
      <c r="J121" s="126"/>
      <c r="K121" s="124"/>
      <c r="L121" s="125"/>
      <c r="M121" s="126"/>
      <c r="N121" s="124"/>
      <c r="O121" s="125"/>
      <c r="P121" s="126"/>
      <c r="Q121" s="124"/>
      <c r="R121" s="125"/>
      <c r="S121" s="126"/>
      <c r="T121" s="124"/>
      <c r="U121" s="125"/>
      <c r="V121" s="126"/>
      <c r="W121" s="124"/>
      <c r="X121" s="125"/>
      <c r="Y121" s="126"/>
      <c r="Z121" s="124"/>
      <c r="AA121" s="125"/>
      <c r="AB121" s="126"/>
      <c r="AC121" s="124"/>
      <c r="AD121" s="125"/>
      <c r="AE121" s="126"/>
      <c r="AF121" s="124"/>
      <c r="AG121" s="125"/>
      <c r="AH121" s="126"/>
      <c r="AI121" s="124"/>
      <c r="AJ121" s="125"/>
      <c r="AK121" s="126"/>
      <c r="AL121" s="124"/>
      <c r="AM121" s="125"/>
      <c r="AN121" s="126"/>
      <c r="AO121" s="124"/>
      <c r="AP121" s="125"/>
      <c r="AQ121" s="126"/>
      <c r="AR121" s="124"/>
      <c r="AS121" s="125"/>
      <c r="AT121" s="126"/>
      <c r="AU121" s="124"/>
      <c r="AV121" s="125"/>
      <c r="AW121" s="126"/>
      <c r="AX121" s="124"/>
      <c r="AY121" s="125"/>
      <c r="AZ121" s="126"/>
      <c r="BA121" s="124"/>
      <c r="BB121" s="125"/>
      <c r="BC121" s="126"/>
      <c r="BD121" s="124"/>
      <c r="BE121" s="125"/>
      <c r="BF121" s="126"/>
      <c r="BG121" s="124"/>
      <c r="BH121" s="125"/>
      <c r="BI121" s="126"/>
      <c r="BJ121" s="124"/>
      <c r="BK121" s="125"/>
      <c r="BL121" s="126"/>
      <c r="BM121" s="124"/>
      <c r="BN121" s="125"/>
      <c r="BO121" s="126"/>
      <c r="BP121" s="124"/>
      <c r="BQ121" s="125"/>
      <c r="BR121" s="126"/>
      <c r="BS121" s="124"/>
      <c r="BT121" s="125"/>
      <c r="BU121" s="126"/>
      <c r="BV121" s="124"/>
      <c r="BW121" s="125"/>
      <c r="BX121" s="126"/>
      <c r="BY121" s="174">
        <f t="shared" si="9"/>
        <v>0</v>
      </c>
      <c r="BZ121" s="174" t="e">
        <f>SUM(#REF!,F121,O121,X121,AG121,AP121,AY121,BH121,BQ121)</f>
        <v>#REF!</v>
      </c>
      <c r="CA121" s="174" t="e">
        <f>SUM(#REF!,G121,P121,Y121,AH121,AQ121,AZ121,BI121,BR121)</f>
        <v>#REF!</v>
      </c>
      <c r="CB121" s="174">
        <f t="shared" si="6"/>
        <v>0</v>
      </c>
      <c r="CC121" s="174" t="e">
        <f>SUM(#REF!,I121,R121,AA121,AJ121,AS121,BB121,BK121,BT121)</f>
        <v>#REF!</v>
      </c>
      <c r="CD121" s="174" t="e">
        <f>SUM(#REF!,J121,S121,AB121,AK121,AT121,BC121,BL121,BU121)</f>
        <v>#REF!</v>
      </c>
      <c r="CE121" s="174">
        <f t="shared" si="7"/>
        <v>0</v>
      </c>
      <c r="CF121" s="174">
        <f t="shared" si="10"/>
        <v>0</v>
      </c>
      <c r="CG121" s="174">
        <f t="shared" si="10"/>
        <v>0</v>
      </c>
    </row>
    <row r="122" spans="3:85" ht="16.2" thickBot="1" x14ac:dyDescent="0.35">
      <c r="C122" s="16" t="str">
        <f t="shared" si="8"/>
        <v>Technical Architect</v>
      </c>
      <c r="D122" s="17" t="s">
        <v>116</v>
      </c>
      <c r="E122" s="150"/>
      <c r="F122" s="151"/>
      <c r="G122" s="152"/>
      <c r="H122" s="150"/>
      <c r="I122" s="151"/>
      <c r="J122" s="152"/>
      <c r="K122" s="150"/>
      <c r="L122" s="151"/>
      <c r="M122" s="152"/>
      <c r="N122" s="150"/>
      <c r="O122" s="151"/>
      <c r="P122" s="152"/>
      <c r="Q122" s="150"/>
      <c r="R122" s="151"/>
      <c r="S122" s="152"/>
      <c r="T122" s="150"/>
      <c r="U122" s="151"/>
      <c r="V122" s="152"/>
      <c r="W122" s="150"/>
      <c r="X122" s="151"/>
      <c r="Y122" s="152"/>
      <c r="Z122" s="150"/>
      <c r="AA122" s="151"/>
      <c r="AB122" s="152"/>
      <c r="AC122" s="150"/>
      <c r="AD122" s="151"/>
      <c r="AE122" s="152"/>
      <c r="AF122" s="150"/>
      <c r="AG122" s="151"/>
      <c r="AH122" s="152"/>
      <c r="AI122" s="150"/>
      <c r="AJ122" s="151"/>
      <c r="AK122" s="152"/>
      <c r="AL122" s="150"/>
      <c r="AM122" s="151"/>
      <c r="AN122" s="152"/>
      <c r="AO122" s="150"/>
      <c r="AP122" s="151"/>
      <c r="AQ122" s="152"/>
      <c r="AR122" s="150"/>
      <c r="AS122" s="151"/>
      <c r="AT122" s="152"/>
      <c r="AU122" s="150"/>
      <c r="AV122" s="151"/>
      <c r="AW122" s="152"/>
      <c r="AX122" s="150"/>
      <c r="AY122" s="151"/>
      <c r="AZ122" s="152"/>
      <c r="BA122" s="150"/>
      <c r="BB122" s="151"/>
      <c r="BC122" s="152"/>
      <c r="BD122" s="150"/>
      <c r="BE122" s="151"/>
      <c r="BF122" s="152"/>
      <c r="BG122" s="150"/>
      <c r="BH122" s="151"/>
      <c r="BI122" s="152"/>
      <c r="BJ122" s="150"/>
      <c r="BK122" s="151"/>
      <c r="BL122" s="152"/>
      <c r="BM122" s="150"/>
      <c r="BN122" s="151"/>
      <c r="BO122" s="152"/>
      <c r="BP122" s="150"/>
      <c r="BQ122" s="151"/>
      <c r="BR122" s="152"/>
      <c r="BS122" s="150"/>
      <c r="BT122" s="151"/>
      <c r="BU122" s="152"/>
      <c r="BV122" s="150"/>
      <c r="BW122" s="151"/>
      <c r="BX122" s="152"/>
      <c r="BY122" s="175">
        <f t="shared" si="9"/>
        <v>0</v>
      </c>
      <c r="BZ122" s="175" t="e">
        <f>SUM(#REF!,F122,O122,X122,AG122,AP122,AY122,BH122,BQ122)</f>
        <v>#REF!</v>
      </c>
      <c r="CA122" s="175" t="e">
        <f>SUM(#REF!,G122,P122,Y122,AH122,AQ122,AZ122,BI122,BR122)</f>
        <v>#REF!</v>
      </c>
      <c r="CB122" s="175">
        <f t="shared" si="6"/>
        <v>0</v>
      </c>
      <c r="CC122" s="175" t="e">
        <f>SUM(#REF!,I122,R122,AA122,AJ122,AS122,BB122,BK122,BT122)</f>
        <v>#REF!</v>
      </c>
      <c r="CD122" s="175" t="e">
        <f>SUM(#REF!,J122,S122,AB122,AK122,AT122,BC122,BL122,BU122)</f>
        <v>#REF!</v>
      </c>
      <c r="CE122" s="175">
        <f t="shared" si="7"/>
        <v>0</v>
      </c>
      <c r="CF122" s="175">
        <f t="shared" si="10"/>
        <v>0</v>
      </c>
      <c r="CG122" s="175">
        <f t="shared" si="10"/>
        <v>0</v>
      </c>
    </row>
    <row r="123" spans="3:85" x14ac:dyDescent="0.3">
      <c r="C123" s="14" t="str">
        <f>'Short Term Rates'!C27</f>
        <v>Technical Writer</v>
      </c>
      <c r="D123" s="15" t="s">
        <v>174</v>
      </c>
      <c r="E123" s="124"/>
      <c r="F123" s="125"/>
      <c r="G123" s="126"/>
      <c r="H123" s="124"/>
      <c r="I123" s="125"/>
      <c r="J123" s="126"/>
      <c r="K123" s="124"/>
      <c r="L123" s="125"/>
      <c r="M123" s="126"/>
      <c r="N123" s="124"/>
      <c r="O123" s="125"/>
      <c r="P123" s="126"/>
      <c r="Q123" s="124"/>
      <c r="R123" s="125"/>
      <c r="S123" s="126"/>
      <c r="T123" s="124"/>
      <c r="U123" s="125"/>
      <c r="V123" s="126"/>
      <c r="W123" s="124"/>
      <c r="X123" s="125"/>
      <c r="Y123" s="126"/>
      <c r="Z123" s="124"/>
      <c r="AA123" s="125"/>
      <c r="AB123" s="126"/>
      <c r="AC123" s="124"/>
      <c r="AD123" s="125"/>
      <c r="AE123" s="126"/>
      <c r="AF123" s="124"/>
      <c r="AG123" s="125"/>
      <c r="AH123" s="126"/>
      <c r="AI123" s="124"/>
      <c r="AJ123" s="125"/>
      <c r="AK123" s="126"/>
      <c r="AL123" s="124"/>
      <c r="AM123" s="125"/>
      <c r="AN123" s="126"/>
      <c r="AO123" s="124"/>
      <c r="AP123" s="125"/>
      <c r="AQ123" s="126"/>
      <c r="AR123" s="124"/>
      <c r="AS123" s="125"/>
      <c r="AT123" s="126"/>
      <c r="AU123" s="124"/>
      <c r="AV123" s="125"/>
      <c r="AW123" s="126"/>
      <c r="AX123" s="124"/>
      <c r="AY123" s="125"/>
      <c r="AZ123" s="126"/>
      <c r="BA123" s="124"/>
      <c r="BB123" s="125"/>
      <c r="BC123" s="126"/>
      <c r="BD123" s="124"/>
      <c r="BE123" s="125"/>
      <c r="BF123" s="126"/>
      <c r="BG123" s="124"/>
      <c r="BH123" s="125"/>
      <c r="BI123" s="126"/>
      <c r="BJ123" s="124"/>
      <c r="BK123" s="125"/>
      <c r="BL123" s="126"/>
      <c r="BM123" s="124"/>
      <c r="BN123" s="125"/>
      <c r="BO123" s="126"/>
      <c r="BP123" s="124"/>
      <c r="BQ123" s="125"/>
      <c r="BR123" s="126"/>
      <c r="BS123" s="124"/>
      <c r="BT123" s="125"/>
      <c r="BU123" s="126"/>
      <c r="BV123" s="124"/>
      <c r="BW123" s="125"/>
      <c r="BX123" s="126"/>
      <c r="BY123" s="176">
        <f t="shared" si="9"/>
        <v>0</v>
      </c>
      <c r="BZ123" s="176" t="e">
        <f>SUM(#REF!,F123,O123,X123,AG123,AP123,AY123,BH123,BQ123)</f>
        <v>#REF!</v>
      </c>
      <c r="CA123" s="176" t="e">
        <f>SUM(#REF!,G123,P123,Y123,AH123,AQ123,AZ123,BI123,BR123)</f>
        <v>#REF!</v>
      </c>
      <c r="CB123" s="176">
        <f t="shared" si="6"/>
        <v>0</v>
      </c>
      <c r="CC123" s="176" t="e">
        <f>SUM(#REF!,I123,R123,AA123,AJ123,AS123,BB123,BK123,BT123)</f>
        <v>#REF!</v>
      </c>
      <c r="CD123" s="176" t="e">
        <f>SUM(#REF!,J123,S123,AB123,AK123,AT123,BC123,BL123,BU123)</f>
        <v>#REF!</v>
      </c>
      <c r="CE123" s="176">
        <f t="shared" si="7"/>
        <v>0</v>
      </c>
      <c r="CF123" s="176">
        <f t="shared" si="10"/>
        <v>0</v>
      </c>
      <c r="CG123" s="176">
        <f t="shared" si="10"/>
        <v>0</v>
      </c>
    </row>
    <row r="124" spans="3:85" x14ac:dyDescent="0.3">
      <c r="C124" s="13" t="str">
        <f>C123</f>
        <v>Technical Writer</v>
      </c>
      <c r="D124" s="11" t="s">
        <v>175</v>
      </c>
      <c r="E124" s="124"/>
      <c r="F124" s="125"/>
      <c r="G124" s="126"/>
      <c r="H124" s="124"/>
      <c r="I124" s="125"/>
      <c r="J124" s="126"/>
      <c r="K124" s="124"/>
      <c r="L124" s="125"/>
      <c r="M124" s="126"/>
      <c r="N124" s="124"/>
      <c r="O124" s="125"/>
      <c r="P124" s="126"/>
      <c r="Q124" s="124"/>
      <c r="R124" s="125"/>
      <c r="S124" s="126"/>
      <c r="T124" s="124"/>
      <c r="U124" s="125"/>
      <c r="V124" s="126"/>
      <c r="W124" s="124"/>
      <c r="X124" s="125"/>
      <c r="Y124" s="126"/>
      <c r="Z124" s="124"/>
      <c r="AA124" s="125"/>
      <c r="AB124" s="126"/>
      <c r="AC124" s="124"/>
      <c r="AD124" s="125"/>
      <c r="AE124" s="126"/>
      <c r="AF124" s="124"/>
      <c r="AG124" s="125"/>
      <c r="AH124" s="126"/>
      <c r="AI124" s="124"/>
      <c r="AJ124" s="125"/>
      <c r="AK124" s="126"/>
      <c r="AL124" s="124"/>
      <c r="AM124" s="125"/>
      <c r="AN124" s="126"/>
      <c r="AO124" s="124"/>
      <c r="AP124" s="125"/>
      <c r="AQ124" s="126"/>
      <c r="AR124" s="124"/>
      <c r="AS124" s="125"/>
      <c r="AT124" s="126"/>
      <c r="AU124" s="124"/>
      <c r="AV124" s="125"/>
      <c r="AW124" s="126"/>
      <c r="AX124" s="124"/>
      <c r="AY124" s="125"/>
      <c r="AZ124" s="126"/>
      <c r="BA124" s="124"/>
      <c r="BB124" s="125"/>
      <c r="BC124" s="126"/>
      <c r="BD124" s="124"/>
      <c r="BE124" s="125"/>
      <c r="BF124" s="126"/>
      <c r="BG124" s="124"/>
      <c r="BH124" s="125"/>
      <c r="BI124" s="126"/>
      <c r="BJ124" s="124"/>
      <c r="BK124" s="125"/>
      <c r="BL124" s="126"/>
      <c r="BM124" s="124"/>
      <c r="BN124" s="125"/>
      <c r="BO124" s="126"/>
      <c r="BP124" s="124"/>
      <c r="BQ124" s="125"/>
      <c r="BR124" s="126"/>
      <c r="BS124" s="124"/>
      <c r="BT124" s="125"/>
      <c r="BU124" s="126"/>
      <c r="BV124" s="124"/>
      <c r="BW124" s="125"/>
      <c r="BX124" s="126"/>
      <c r="BY124" s="174">
        <f t="shared" si="9"/>
        <v>0</v>
      </c>
      <c r="BZ124" s="174" t="e">
        <f>SUM(#REF!,F124,O124,X124,AG124,AP124,AY124,BH124,BQ124)</f>
        <v>#REF!</v>
      </c>
      <c r="CA124" s="174" t="e">
        <f>SUM(#REF!,G124,P124,Y124,AH124,AQ124,AZ124,BI124,BR124)</f>
        <v>#REF!</v>
      </c>
      <c r="CB124" s="174">
        <f t="shared" si="6"/>
        <v>0</v>
      </c>
      <c r="CC124" s="174" t="e">
        <f>SUM(#REF!,I124,R124,AA124,AJ124,AS124,BB124,BK124,BT124)</f>
        <v>#REF!</v>
      </c>
      <c r="CD124" s="174" t="e">
        <f>SUM(#REF!,J124,S124,AB124,AK124,AT124,BC124,BL124,BU124)</f>
        <v>#REF!</v>
      </c>
      <c r="CE124" s="174">
        <f t="shared" si="7"/>
        <v>0</v>
      </c>
      <c r="CF124" s="174">
        <f t="shared" si="10"/>
        <v>0</v>
      </c>
      <c r="CG124" s="174">
        <f t="shared" si="10"/>
        <v>0</v>
      </c>
    </row>
    <row r="125" spans="3:85" x14ac:dyDescent="0.3">
      <c r="C125" s="13" t="str">
        <f t="shared" ref="C125:C143" si="11">C124</f>
        <v>Technical Writer</v>
      </c>
      <c r="D125" s="11" t="s">
        <v>176</v>
      </c>
      <c r="E125" s="124"/>
      <c r="F125" s="125"/>
      <c r="G125" s="126"/>
      <c r="H125" s="124"/>
      <c r="I125" s="125"/>
      <c r="J125" s="126"/>
      <c r="K125" s="124"/>
      <c r="L125" s="125"/>
      <c r="M125" s="126"/>
      <c r="N125" s="124"/>
      <c r="O125" s="125"/>
      <c r="P125" s="126"/>
      <c r="Q125" s="124"/>
      <c r="R125" s="125"/>
      <c r="S125" s="126"/>
      <c r="T125" s="124"/>
      <c r="U125" s="125"/>
      <c r="V125" s="126"/>
      <c r="W125" s="124"/>
      <c r="X125" s="125"/>
      <c r="Y125" s="126"/>
      <c r="Z125" s="124"/>
      <c r="AA125" s="125"/>
      <c r="AB125" s="126"/>
      <c r="AC125" s="124"/>
      <c r="AD125" s="125"/>
      <c r="AE125" s="126"/>
      <c r="AF125" s="124"/>
      <c r="AG125" s="125"/>
      <c r="AH125" s="126"/>
      <c r="AI125" s="124"/>
      <c r="AJ125" s="125"/>
      <c r="AK125" s="126"/>
      <c r="AL125" s="124"/>
      <c r="AM125" s="125"/>
      <c r="AN125" s="126"/>
      <c r="AO125" s="124"/>
      <c r="AP125" s="125"/>
      <c r="AQ125" s="126"/>
      <c r="AR125" s="124"/>
      <c r="AS125" s="125"/>
      <c r="AT125" s="126"/>
      <c r="AU125" s="124"/>
      <c r="AV125" s="125"/>
      <c r="AW125" s="126"/>
      <c r="AX125" s="124"/>
      <c r="AY125" s="125"/>
      <c r="AZ125" s="126"/>
      <c r="BA125" s="124"/>
      <c r="BB125" s="125"/>
      <c r="BC125" s="126"/>
      <c r="BD125" s="124"/>
      <c r="BE125" s="125"/>
      <c r="BF125" s="126"/>
      <c r="BG125" s="124"/>
      <c r="BH125" s="125"/>
      <c r="BI125" s="126"/>
      <c r="BJ125" s="124"/>
      <c r="BK125" s="125"/>
      <c r="BL125" s="126"/>
      <c r="BM125" s="124"/>
      <c r="BN125" s="125"/>
      <c r="BO125" s="126"/>
      <c r="BP125" s="124"/>
      <c r="BQ125" s="125"/>
      <c r="BR125" s="126"/>
      <c r="BS125" s="124"/>
      <c r="BT125" s="125"/>
      <c r="BU125" s="126"/>
      <c r="BV125" s="124"/>
      <c r="BW125" s="125"/>
      <c r="BX125" s="126"/>
      <c r="BY125" s="174">
        <f t="shared" si="9"/>
        <v>0</v>
      </c>
      <c r="BZ125" s="174" t="e">
        <f>SUM(#REF!,F125,O125,X125,AG125,AP125,AY125,BH125,BQ125)</f>
        <v>#REF!</v>
      </c>
      <c r="CA125" s="174" t="e">
        <f>SUM(#REF!,G125,P125,Y125,AH125,AQ125,AZ125,BI125,BR125)</f>
        <v>#REF!</v>
      </c>
      <c r="CB125" s="174">
        <f t="shared" si="6"/>
        <v>0</v>
      </c>
      <c r="CC125" s="174" t="e">
        <f>SUM(#REF!,I125,R125,AA125,AJ125,AS125,BB125,BK125,BT125)</f>
        <v>#REF!</v>
      </c>
      <c r="CD125" s="174" t="e">
        <f>SUM(#REF!,J125,S125,AB125,AK125,AT125,BC125,BL125,BU125)</f>
        <v>#REF!</v>
      </c>
      <c r="CE125" s="174">
        <f t="shared" si="7"/>
        <v>0</v>
      </c>
      <c r="CF125" s="174">
        <f t="shared" si="10"/>
        <v>0</v>
      </c>
      <c r="CG125" s="174">
        <f t="shared" si="10"/>
        <v>0</v>
      </c>
    </row>
    <row r="126" spans="3:85" x14ac:dyDescent="0.3">
      <c r="C126" s="13" t="str">
        <f t="shared" si="11"/>
        <v>Technical Writer</v>
      </c>
      <c r="D126" s="11" t="s">
        <v>115</v>
      </c>
      <c r="E126" s="124"/>
      <c r="F126" s="125"/>
      <c r="G126" s="126"/>
      <c r="H126" s="124"/>
      <c r="I126" s="125"/>
      <c r="J126" s="126"/>
      <c r="K126" s="124"/>
      <c r="L126" s="125"/>
      <c r="M126" s="126"/>
      <c r="N126" s="124"/>
      <c r="O126" s="125"/>
      <c r="P126" s="126"/>
      <c r="Q126" s="124"/>
      <c r="R126" s="125"/>
      <c r="S126" s="126"/>
      <c r="T126" s="124"/>
      <c r="U126" s="125"/>
      <c r="V126" s="126"/>
      <c r="W126" s="124"/>
      <c r="X126" s="125"/>
      <c r="Y126" s="126"/>
      <c r="Z126" s="124"/>
      <c r="AA126" s="125"/>
      <c r="AB126" s="126"/>
      <c r="AC126" s="124"/>
      <c r="AD126" s="125"/>
      <c r="AE126" s="126"/>
      <c r="AF126" s="124"/>
      <c r="AG126" s="125"/>
      <c r="AH126" s="126"/>
      <c r="AI126" s="124"/>
      <c r="AJ126" s="125"/>
      <c r="AK126" s="126"/>
      <c r="AL126" s="124"/>
      <c r="AM126" s="125"/>
      <c r="AN126" s="126"/>
      <c r="AO126" s="124"/>
      <c r="AP126" s="125"/>
      <c r="AQ126" s="126"/>
      <c r="AR126" s="124"/>
      <c r="AS126" s="125"/>
      <c r="AT126" s="126"/>
      <c r="AU126" s="124"/>
      <c r="AV126" s="125"/>
      <c r="AW126" s="126"/>
      <c r="AX126" s="124"/>
      <c r="AY126" s="125"/>
      <c r="AZ126" s="126"/>
      <c r="BA126" s="124"/>
      <c r="BB126" s="125"/>
      <c r="BC126" s="126"/>
      <c r="BD126" s="124"/>
      <c r="BE126" s="125"/>
      <c r="BF126" s="126"/>
      <c r="BG126" s="124"/>
      <c r="BH126" s="125"/>
      <c r="BI126" s="126"/>
      <c r="BJ126" s="124"/>
      <c r="BK126" s="125"/>
      <c r="BL126" s="126"/>
      <c r="BM126" s="124"/>
      <c r="BN126" s="125"/>
      <c r="BO126" s="126"/>
      <c r="BP126" s="124"/>
      <c r="BQ126" s="125"/>
      <c r="BR126" s="126"/>
      <c r="BS126" s="124"/>
      <c r="BT126" s="125"/>
      <c r="BU126" s="126"/>
      <c r="BV126" s="124"/>
      <c r="BW126" s="125"/>
      <c r="BX126" s="126"/>
      <c r="BY126" s="174">
        <f t="shared" si="9"/>
        <v>0</v>
      </c>
      <c r="BZ126" s="174" t="e">
        <f>SUM(#REF!,F126,O126,X126,AG126,AP126,AY126,BH126,BQ126)</f>
        <v>#REF!</v>
      </c>
      <c r="CA126" s="174" t="e">
        <f>SUM(#REF!,G126,P126,Y126,AH126,AQ126,AZ126,BI126,BR126)</f>
        <v>#REF!</v>
      </c>
      <c r="CB126" s="174">
        <f t="shared" si="6"/>
        <v>0</v>
      </c>
      <c r="CC126" s="174" t="e">
        <f>SUM(#REF!,I126,R126,AA126,AJ126,AS126,BB126,BK126,BT126)</f>
        <v>#REF!</v>
      </c>
      <c r="CD126" s="174" t="e">
        <f>SUM(#REF!,J126,S126,AB126,AK126,AT126,BC126,BL126,BU126)</f>
        <v>#REF!</v>
      </c>
      <c r="CE126" s="174">
        <f t="shared" si="7"/>
        <v>0</v>
      </c>
      <c r="CF126" s="174">
        <f t="shared" si="10"/>
        <v>0</v>
      </c>
      <c r="CG126" s="174">
        <f t="shared" si="10"/>
        <v>0</v>
      </c>
    </row>
    <row r="127" spans="3:85" x14ac:dyDescent="0.3">
      <c r="C127" s="13" t="str">
        <f t="shared" si="11"/>
        <v>Technical Writer</v>
      </c>
      <c r="D127" s="11" t="s">
        <v>117</v>
      </c>
      <c r="E127" s="124"/>
      <c r="F127" s="125"/>
      <c r="G127" s="126"/>
      <c r="H127" s="124"/>
      <c r="I127" s="125"/>
      <c r="J127" s="126"/>
      <c r="K127" s="124"/>
      <c r="L127" s="125"/>
      <c r="M127" s="126"/>
      <c r="N127" s="124"/>
      <c r="O127" s="125"/>
      <c r="P127" s="126"/>
      <c r="Q127" s="124"/>
      <c r="R127" s="125"/>
      <c r="S127" s="126"/>
      <c r="T127" s="124"/>
      <c r="U127" s="125"/>
      <c r="V127" s="126"/>
      <c r="W127" s="124"/>
      <c r="X127" s="125"/>
      <c r="Y127" s="126"/>
      <c r="Z127" s="124"/>
      <c r="AA127" s="125"/>
      <c r="AB127" s="126"/>
      <c r="AC127" s="124"/>
      <c r="AD127" s="125"/>
      <c r="AE127" s="126"/>
      <c r="AF127" s="124"/>
      <c r="AG127" s="125"/>
      <c r="AH127" s="126"/>
      <c r="AI127" s="124"/>
      <c r="AJ127" s="125"/>
      <c r="AK127" s="126"/>
      <c r="AL127" s="124"/>
      <c r="AM127" s="125"/>
      <c r="AN127" s="126"/>
      <c r="AO127" s="124"/>
      <c r="AP127" s="125"/>
      <c r="AQ127" s="126"/>
      <c r="AR127" s="124"/>
      <c r="AS127" s="125"/>
      <c r="AT127" s="126"/>
      <c r="AU127" s="124"/>
      <c r="AV127" s="125"/>
      <c r="AW127" s="126"/>
      <c r="AX127" s="124"/>
      <c r="AY127" s="125"/>
      <c r="AZ127" s="126"/>
      <c r="BA127" s="124"/>
      <c r="BB127" s="125"/>
      <c r="BC127" s="126"/>
      <c r="BD127" s="124"/>
      <c r="BE127" s="125"/>
      <c r="BF127" s="126"/>
      <c r="BG127" s="124"/>
      <c r="BH127" s="125"/>
      <c r="BI127" s="126"/>
      <c r="BJ127" s="124"/>
      <c r="BK127" s="125"/>
      <c r="BL127" s="126"/>
      <c r="BM127" s="124"/>
      <c r="BN127" s="125"/>
      <c r="BO127" s="126"/>
      <c r="BP127" s="124"/>
      <c r="BQ127" s="125"/>
      <c r="BR127" s="126"/>
      <c r="BS127" s="124"/>
      <c r="BT127" s="125"/>
      <c r="BU127" s="126"/>
      <c r="BV127" s="124"/>
      <c r="BW127" s="125"/>
      <c r="BX127" s="126"/>
      <c r="BY127" s="174">
        <f t="shared" si="9"/>
        <v>0</v>
      </c>
      <c r="BZ127" s="174" t="e">
        <f>SUM(#REF!,F127,O127,X127,AG127,AP127,AY127,BH127,BQ127)</f>
        <v>#REF!</v>
      </c>
      <c r="CA127" s="174" t="e">
        <f>SUM(#REF!,G127,P127,Y127,AH127,AQ127,AZ127,BI127,BR127)</f>
        <v>#REF!</v>
      </c>
      <c r="CB127" s="174">
        <f t="shared" si="6"/>
        <v>0</v>
      </c>
      <c r="CC127" s="174" t="e">
        <f>SUM(#REF!,I127,R127,AA127,AJ127,AS127,BB127,BK127,BT127)</f>
        <v>#REF!</v>
      </c>
      <c r="CD127" s="174" t="e">
        <f>SUM(#REF!,J127,S127,AB127,AK127,AT127,BC127,BL127,BU127)</f>
        <v>#REF!</v>
      </c>
      <c r="CE127" s="174">
        <f t="shared" si="7"/>
        <v>0</v>
      </c>
      <c r="CF127" s="174">
        <f t="shared" si="10"/>
        <v>0</v>
      </c>
      <c r="CG127" s="174">
        <f t="shared" si="10"/>
        <v>0</v>
      </c>
    </row>
    <row r="128" spans="3:85" x14ac:dyDescent="0.3">
      <c r="C128" s="13" t="str">
        <f t="shared" si="11"/>
        <v>Technical Writer</v>
      </c>
      <c r="D128" s="11" t="s">
        <v>177</v>
      </c>
      <c r="E128" s="124"/>
      <c r="F128" s="125"/>
      <c r="G128" s="126"/>
      <c r="H128" s="124"/>
      <c r="I128" s="125"/>
      <c r="J128" s="126"/>
      <c r="K128" s="124"/>
      <c r="L128" s="125"/>
      <c r="M128" s="126"/>
      <c r="N128" s="124"/>
      <c r="O128" s="125"/>
      <c r="P128" s="126"/>
      <c r="Q128" s="124"/>
      <c r="R128" s="125"/>
      <c r="S128" s="126"/>
      <c r="T128" s="124"/>
      <c r="U128" s="125"/>
      <c r="V128" s="126"/>
      <c r="W128" s="124"/>
      <c r="X128" s="125"/>
      <c r="Y128" s="126"/>
      <c r="Z128" s="124"/>
      <c r="AA128" s="125"/>
      <c r="AB128" s="126"/>
      <c r="AC128" s="124"/>
      <c r="AD128" s="125"/>
      <c r="AE128" s="126"/>
      <c r="AF128" s="124"/>
      <c r="AG128" s="125"/>
      <c r="AH128" s="126"/>
      <c r="AI128" s="124"/>
      <c r="AJ128" s="125"/>
      <c r="AK128" s="126"/>
      <c r="AL128" s="124"/>
      <c r="AM128" s="125"/>
      <c r="AN128" s="126"/>
      <c r="AO128" s="124"/>
      <c r="AP128" s="125"/>
      <c r="AQ128" s="126"/>
      <c r="AR128" s="124"/>
      <c r="AS128" s="125"/>
      <c r="AT128" s="126"/>
      <c r="AU128" s="124"/>
      <c r="AV128" s="125"/>
      <c r="AW128" s="126"/>
      <c r="AX128" s="124"/>
      <c r="AY128" s="125"/>
      <c r="AZ128" s="126"/>
      <c r="BA128" s="124"/>
      <c r="BB128" s="125"/>
      <c r="BC128" s="126"/>
      <c r="BD128" s="124"/>
      <c r="BE128" s="125"/>
      <c r="BF128" s="126"/>
      <c r="BG128" s="124"/>
      <c r="BH128" s="125"/>
      <c r="BI128" s="126"/>
      <c r="BJ128" s="124"/>
      <c r="BK128" s="125"/>
      <c r="BL128" s="126"/>
      <c r="BM128" s="124"/>
      <c r="BN128" s="125"/>
      <c r="BO128" s="126"/>
      <c r="BP128" s="124"/>
      <c r="BQ128" s="125"/>
      <c r="BR128" s="126"/>
      <c r="BS128" s="124"/>
      <c r="BT128" s="125"/>
      <c r="BU128" s="126"/>
      <c r="BV128" s="124"/>
      <c r="BW128" s="125"/>
      <c r="BX128" s="126"/>
      <c r="BY128" s="174">
        <f t="shared" si="9"/>
        <v>0</v>
      </c>
      <c r="BZ128" s="174" t="e">
        <f>SUM(#REF!,F128,O128,X128,AG128,AP128,AY128,BH128,BQ128)</f>
        <v>#REF!</v>
      </c>
      <c r="CA128" s="174" t="e">
        <f>SUM(#REF!,G128,P128,Y128,AH128,AQ128,AZ128,BI128,BR128)</f>
        <v>#REF!</v>
      </c>
      <c r="CB128" s="174">
        <f t="shared" si="6"/>
        <v>0</v>
      </c>
      <c r="CC128" s="174" t="e">
        <f>SUM(#REF!,I128,R128,AA128,AJ128,AS128,BB128,BK128,BT128)</f>
        <v>#REF!</v>
      </c>
      <c r="CD128" s="174" t="e">
        <f>SUM(#REF!,J128,S128,AB128,AK128,AT128,BC128,BL128,BU128)</f>
        <v>#REF!</v>
      </c>
      <c r="CE128" s="174">
        <f t="shared" si="7"/>
        <v>0</v>
      </c>
      <c r="CF128" s="174">
        <f t="shared" si="10"/>
        <v>0</v>
      </c>
      <c r="CG128" s="174">
        <f t="shared" si="10"/>
        <v>0</v>
      </c>
    </row>
    <row r="129" spans="3:85" ht="16.2" thickBot="1" x14ac:dyDescent="0.35">
      <c r="C129" s="16" t="str">
        <f t="shared" si="11"/>
        <v>Technical Writer</v>
      </c>
      <c r="D129" s="17" t="s">
        <v>116</v>
      </c>
      <c r="E129" s="150"/>
      <c r="F129" s="151"/>
      <c r="G129" s="152"/>
      <c r="H129" s="150"/>
      <c r="I129" s="151"/>
      <c r="J129" s="152"/>
      <c r="K129" s="150"/>
      <c r="L129" s="151"/>
      <c r="M129" s="152"/>
      <c r="N129" s="150"/>
      <c r="O129" s="151"/>
      <c r="P129" s="152"/>
      <c r="Q129" s="150"/>
      <c r="R129" s="151"/>
      <c r="S129" s="152"/>
      <c r="T129" s="150"/>
      <c r="U129" s="151"/>
      <c r="V129" s="152"/>
      <c r="W129" s="150"/>
      <c r="X129" s="151"/>
      <c r="Y129" s="152"/>
      <c r="Z129" s="150"/>
      <c r="AA129" s="151"/>
      <c r="AB129" s="152"/>
      <c r="AC129" s="150"/>
      <c r="AD129" s="151"/>
      <c r="AE129" s="152"/>
      <c r="AF129" s="150"/>
      <c r="AG129" s="151"/>
      <c r="AH129" s="152"/>
      <c r="AI129" s="150"/>
      <c r="AJ129" s="151"/>
      <c r="AK129" s="152"/>
      <c r="AL129" s="150"/>
      <c r="AM129" s="151"/>
      <c r="AN129" s="152"/>
      <c r="AO129" s="150"/>
      <c r="AP129" s="151"/>
      <c r="AQ129" s="152"/>
      <c r="AR129" s="150"/>
      <c r="AS129" s="151"/>
      <c r="AT129" s="152"/>
      <c r="AU129" s="150"/>
      <c r="AV129" s="151"/>
      <c r="AW129" s="152"/>
      <c r="AX129" s="150"/>
      <c r="AY129" s="151"/>
      <c r="AZ129" s="152"/>
      <c r="BA129" s="150"/>
      <c r="BB129" s="151"/>
      <c r="BC129" s="152"/>
      <c r="BD129" s="150"/>
      <c r="BE129" s="151"/>
      <c r="BF129" s="152"/>
      <c r="BG129" s="150"/>
      <c r="BH129" s="151"/>
      <c r="BI129" s="152"/>
      <c r="BJ129" s="150"/>
      <c r="BK129" s="151"/>
      <c r="BL129" s="152"/>
      <c r="BM129" s="150"/>
      <c r="BN129" s="151"/>
      <c r="BO129" s="152"/>
      <c r="BP129" s="150"/>
      <c r="BQ129" s="151"/>
      <c r="BR129" s="152"/>
      <c r="BS129" s="150"/>
      <c r="BT129" s="151"/>
      <c r="BU129" s="152"/>
      <c r="BV129" s="150"/>
      <c r="BW129" s="151"/>
      <c r="BX129" s="152"/>
      <c r="BY129" s="175">
        <f t="shared" si="9"/>
        <v>0</v>
      </c>
      <c r="BZ129" s="175" t="e">
        <f>SUM(#REF!,F129,O129,X129,AG129,AP129,AY129,BH129,BQ129)</f>
        <v>#REF!</v>
      </c>
      <c r="CA129" s="175" t="e">
        <f>SUM(#REF!,G129,P129,Y129,AH129,AQ129,AZ129,BI129,BR129)</f>
        <v>#REF!</v>
      </c>
      <c r="CB129" s="175">
        <f t="shared" si="6"/>
        <v>0</v>
      </c>
      <c r="CC129" s="175" t="e">
        <f>SUM(#REF!,I129,R129,AA129,AJ129,AS129,BB129,BK129,BT129)</f>
        <v>#REF!</v>
      </c>
      <c r="CD129" s="175" t="e">
        <f>SUM(#REF!,J129,S129,AB129,AK129,AT129,BC129,BL129,BU129)</f>
        <v>#REF!</v>
      </c>
      <c r="CE129" s="175">
        <f t="shared" si="7"/>
        <v>0</v>
      </c>
      <c r="CF129" s="175">
        <f t="shared" si="10"/>
        <v>0</v>
      </c>
      <c r="CG129" s="175">
        <f t="shared" si="10"/>
        <v>0</v>
      </c>
    </row>
    <row r="130" spans="3:85" x14ac:dyDescent="0.3">
      <c r="C130" s="14" t="str">
        <f>'Short Term Rates'!C28</f>
        <v>Training Consultant</v>
      </c>
      <c r="D130" s="15" t="s">
        <v>174</v>
      </c>
      <c r="E130" s="124"/>
      <c r="F130" s="125"/>
      <c r="G130" s="126"/>
      <c r="H130" s="124"/>
      <c r="I130" s="125"/>
      <c r="J130" s="126"/>
      <c r="K130" s="124"/>
      <c r="L130" s="125"/>
      <c r="M130" s="126"/>
      <c r="N130" s="124"/>
      <c r="O130" s="125"/>
      <c r="P130" s="126"/>
      <c r="Q130" s="124"/>
      <c r="R130" s="125"/>
      <c r="S130" s="126"/>
      <c r="T130" s="124"/>
      <c r="U130" s="125"/>
      <c r="V130" s="126"/>
      <c r="W130" s="124"/>
      <c r="X130" s="125"/>
      <c r="Y130" s="126"/>
      <c r="Z130" s="124"/>
      <c r="AA130" s="125"/>
      <c r="AB130" s="126"/>
      <c r="AC130" s="124"/>
      <c r="AD130" s="125"/>
      <c r="AE130" s="126"/>
      <c r="AF130" s="124"/>
      <c r="AG130" s="125"/>
      <c r="AH130" s="126"/>
      <c r="AI130" s="124"/>
      <c r="AJ130" s="125"/>
      <c r="AK130" s="126"/>
      <c r="AL130" s="124"/>
      <c r="AM130" s="125"/>
      <c r="AN130" s="126"/>
      <c r="AO130" s="124"/>
      <c r="AP130" s="125"/>
      <c r="AQ130" s="126"/>
      <c r="AR130" s="124"/>
      <c r="AS130" s="125"/>
      <c r="AT130" s="126"/>
      <c r="AU130" s="124"/>
      <c r="AV130" s="125"/>
      <c r="AW130" s="126"/>
      <c r="AX130" s="124"/>
      <c r="AY130" s="125"/>
      <c r="AZ130" s="126"/>
      <c r="BA130" s="124"/>
      <c r="BB130" s="125"/>
      <c r="BC130" s="126"/>
      <c r="BD130" s="124"/>
      <c r="BE130" s="125"/>
      <c r="BF130" s="126"/>
      <c r="BG130" s="124"/>
      <c r="BH130" s="125"/>
      <c r="BI130" s="126"/>
      <c r="BJ130" s="124"/>
      <c r="BK130" s="125"/>
      <c r="BL130" s="126"/>
      <c r="BM130" s="124"/>
      <c r="BN130" s="125"/>
      <c r="BO130" s="126"/>
      <c r="BP130" s="124"/>
      <c r="BQ130" s="125"/>
      <c r="BR130" s="126"/>
      <c r="BS130" s="124"/>
      <c r="BT130" s="125"/>
      <c r="BU130" s="126"/>
      <c r="BV130" s="124"/>
      <c r="BW130" s="125"/>
      <c r="BX130" s="126"/>
      <c r="BY130" s="176">
        <f t="shared" si="9"/>
        <v>0</v>
      </c>
      <c r="BZ130" s="176" t="e">
        <f>SUM(#REF!,F130,O130,X130,AG130,AP130,AY130,BH130,BQ130)</f>
        <v>#REF!</v>
      </c>
      <c r="CA130" s="176" t="e">
        <f>SUM(#REF!,G130,P130,Y130,AH130,AQ130,AZ130,BI130,BR130)</f>
        <v>#REF!</v>
      </c>
      <c r="CB130" s="176">
        <f t="shared" si="6"/>
        <v>0</v>
      </c>
      <c r="CC130" s="176" t="e">
        <f>SUM(#REF!,I130,R130,AA130,AJ130,AS130,BB130,BK130,BT130)</f>
        <v>#REF!</v>
      </c>
      <c r="CD130" s="176" t="e">
        <f>SUM(#REF!,J130,S130,AB130,AK130,AT130,BC130,BL130,BU130)</f>
        <v>#REF!</v>
      </c>
      <c r="CE130" s="176">
        <f t="shared" si="7"/>
        <v>0</v>
      </c>
      <c r="CF130" s="176">
        <f t="shared" si="10"/>
        <v>0</v>
      </c>
      <c r="CG130" s="176">
        <f t="shared" si="10"/>
        <v>0</v>
      </c>
    </row>
    <row r="131" spans="3:85" x14ac:dyDescent="0.3">
      <c r="C131" s="13" t="str">
        <f t="shared" si="11"/>
        <v>Training Consultant</v>
      </c>
      <c r="D131" s="11" t="s">
        <v>175</v>
      </c>
      <c r="E131" s="124"/>
      <c r="F131" s="125"/>
      <c r="G131" s="126"/>
      <c r="H131" s="124"/>
      <c r="I131" s="125"/>
      <c r="J131" s="126"/>
      <c r="K131" s="124"/>
      <c r="L131" s="125"/>
      <c r="M131" s="126"/>
      <c r="N131" s="124"/>
      <c r="O131" s="125"/>
      <c r="P131" s="126"/>
      <c r="Q131" s="124"/>
      <c r="R131" s="125"/>
      <c r="S131" s="126"/>
      <c r="T131" s="124"/>
      <c r="U131" s="125"/>
      <c r="V131" s="126"/>
      <c r="W131" s="124"/>
      <c r="X131" s="125"/>
      <c r="Y131" s="126"/>
      <c r="Z131" s="124"/>
      <c r="AA131" s="125"/>
      <c r="AB131" s="126"/>
      <c r="AC131" s="124"/>
      <c r="AD131" s="125"/>
      <c r="AE131" s="126"/>
      <c r="AF131" s="124"/>
      <c r="AG131" s="125"/>
      <c r="AH131" s="126"/>
      <c r="AI131" s="124"/>
      <c r="AJ131" s="125"/>
      <c r="AK131" s="126"/>
      <c r="AL131" s="124"/>
      <c r="AM131" s="125"/>
      <c r="AN131" s="126"/>
      <c r="AO131" s="124"/>
      <c r="AP131" s="125"/>
      <c r="AQ131" s="126"/>
      <c r="AR131" s="124"/>
      <c r="AS131" s="125"/>
      <c r="AT131" s="126"/>
      <c r="AU131" s="124"/>
      <c r="AV131" s="125"/>
      <c r="AW131" s="126"/>
      <c r="AX131" s="124"/>
      <c r="AY131" s="125"/>
      <c r="AZ131" s="126"/>
      <c r="BA131" s="124"/>
      <c r="BB131" s="125"/>
      <c r="BC131" s="126"/>
      <c r="BD131" s="124"/>
      <c r="BE131" s="125"/>
      <c r="BF131" s="126"/>
      <c r="BG131" s="124"/>
      <c r="BH131" s="125"/>
      <c r="BI131" s="126"/>
      <c r="BJ131" s="124"/>
      <c r="BK131" s="125"/>
      <c r="BL131" s="126"/>
      <c r="BM131" s="124"/>
      <c r="BN131" s="125"/>
      <c r="BO131" s="126"/>
      <c r="BP131" s="124"/>
      <c r="BQ131" s="125"/>
      <c r="BR131" s="126"/>
      <c r="BS131" s="124"/>
      <c r="BT131" s="125"/>
      <c r="BU131" s="126"/>
      <c r="BV131" s="124"/>
      <c r="BW131" s="125"/>
      <c r="BX131" s="126"/>
      <c r="BY131" s="174">
        <f t="shared" si="9"/>
        <v>0</v>
      </c>
      <c r="BZ131" s="174" t="e">
        <f>SUM(#REF!,F131,O131,X131,AG131,AP131,AY131,BH131,BQ131)</f>
        <v>#REF!</v>
      </c>
      <c r="CA131" s="174" t="e">
        <f>SUM(#REF!,G131,P131,Y131,AH131,AQ131,AZ131,BI131,BR131)</f>
        <v>#REF!</v>
      </c>
      <c r="CB131" s="174">
        <f t="shared" si="6"/>
        <v>0</v>
      </c>
      <c r="CC131" s="174" t="e">
        <f>SUM(#REF!,I131,R131,AA131,AJ131,AS131,BB131,BK131,BT131)</f>
        <v>#REF!</v>
      </c>
      <c r="CD131" s="174" t="e">
        <f>SUM(#REF!,J131,S131,AB131,AK131,AT131,BC131,BL131,BU131)</f>
        <v>#REF!</v>
      </c>
      <c r="CE131" s="174">
        <f t="shared" si="7"/>
        <v>0</v>
      </c>
      <c r="CF131" s="174">
        <f t="shared" si="10"/>
        <v>0</v>
      </c>
      <c r="CG131" s="174">
        <f t="shared" si="10"/>
        <v>0</v>
      </c>
    </row>
    <row r="132" spans="3:85" x14ac:dyDescent="0.3">
      <c r="C132" s="13" t="str">
        <f t="shared" si="11"/>
        <v>Training Consultant</v>
      </c>
      <c r="D132" s="11" t="s">
        <v>176</v>
      </c>
      <c r="E132" s="124"/>
      <c r="F132" s="125"/>
      <c r="G132" s="126"/>
      <c r="H132" s="124"/>
      <c r="I132" s="125"/>
      <c r="J132" s="126"/>
      <c r="K132" s="124"/>
      <c r="L132" s="125"/>
      <c r="M132" s="126"/>
      <c r="N132" s="124"/>
      <c r="O132" s="125"/>
      <c r="P132" s="126"/>
      <c r="Q132" s="124"/>
      <c r="R132" s="125"/>
      <c r="S132" s="126"/>
      <c r="T132" s="124"/>
      <c r="U132" s="125"/>
      <c r="V132" s="126"/>
      <c r="W132" s="124"/>
      <c r="X132" s="125"/>
      <c r="Y132" s="126"/>
      <c r="Z132" s="124"/>
      <c r="AA132" s="125"/>
      <c r="AB132" s="126"/>
      <c r="AC132" s="124"/>
      <c r="AD132" s="125"/>
      <c r="AE132" s="126"/>
      <c r="AF132" s="124"/>
      <c r="AG132" s="125"/>
      <c r="AH132" s="126"/>
      <c r="AI132" s="124"/>
      <c r="AJ132" s="125"/>
      <c r="AK132" s="126"/>
      <c r="AL132" s="124"/>
      <c r="AM132" s="125"/>
      <c r="AN132" s="126"/>
      <c r="AO132" s="124"/>
      <c r="AP132" s="125"/>
      <c r="AQ132" s="126"/>
      <c r="AR132" s="124"/>
      <c r="AS132" s="125"/>
      <c r="AT132" s="126"/>
      <c r="AU132" s="124"/>
      <c r="AV132" s="125"/>
      <c r="AW132" s="126"/>
      <c r="AX132" s="124"/>
      <c r="AY132" s="125"/>
      <c r="AZ132" s="126"/>
      <c r="BA132" s="124"/>
      <c r="BB132" s="125"/>
      <c r="BC132" s="126"/>
      <c r="BD132" s="124"/>
      <c r="BE132" s="125"/>
      <c r="BF132" s="126"/>
      <c r="BG132" s="124"/>
      <c r="BH132" s="125"/>
      <c r="BI132" s="126"/>
      <c r="BJ132" s="124"/>
      <c r="BK132" s="125"/>
      <c r="BL132" s="126"/>
      <c r="BM132" s="124"/>
      <c r="BN132" s="125"/>
      <c r="BO132" s="126"/>
      <c r="BP132" s="124"/>
      <c r="BQ132" s="125"/>
      <c r="BR132" s="126"/>
      <c r="BS132" s="124"/>
      <c r="BT132" s="125"/>
      <c r="BU132" s="126"/>
      <c r="BV132" s="124"/>
      <c r="BW132" s="125"/>
      <c r="BX132" s="126"/>
      <c r="BY132" s="174">
        <f t="shared" si="9"/>
        <v>0</v>
      </c>
      <c r="BZ132" s="174" t="e">
        <f>SUM(#REF!,F132,O132,X132,AG132,AP132,AY132,BH132,BQ132)</f>
        <v>#REF!</v>
      </c>
      <c r="CA132" s="174" t="e">
        <f>SUM(#REF!,G132,P132,Y132,AH132,AQ132,AZ132,BI132,BR132)</f>
        <v>#REF!</v>
      </c>
      <c r="CB132" s="174">
        <f t="shared" si="6"/>
        <v>0</v>
      </c>
      <c r="CC132" s="174" t="e">
        <f>SUM(#REF!,I132,R132,AA132,AJ132,AS132,BB132,BK132,BT132)</f>
        <v>#REF!</v>
      </c>
      <c r="CD132" s="174" t="e">
        <f>SUM(#REF!,J132,S132,AB132,AK132,AT132,BC132,BL132,BU132)</f>
        <v>#REF!</v>
      </c>
      <c r="CE132" s="174">
        <f t="shared" si="7"/>
        <v>0</v>
      </c>
      <c r="CF132" s="174">
        <f t="shared" si="10"/>
        <v>0</v>
      </c>
      <c r="CG132" s="174">
        <f t="shared" si="10"/>
        <v>0</v>
      </c>
    </row>
    <row r="133" spans="3:85" x14ac:dyDescent="0.3">
      <c r="C133" s="13" t="str">
        <f t="shared" si="11"/>
        <v>Training Consultant</v>
      </c>
      <c r="D133" s="11" t="s">
        <v>115</v>
      </c>
      <c r="E133" s="124"/>
      <c r="F133" s="125"/>
      <c r="G133" s="126"/>
      <c r="H133" s="124"/>
      <c r="I133" s="125"/>
      <c r="J133" s="126"/>
      <c r="K133" s="124"/>
      <c r="L133" s="125"/>
      <c r="M133" s="126"/>
      <c r="N133" s="124"/>
      <c r="O133" s="125"/>
      <c r="P133" s="126"/>
      <c r="Q133" s="124"/>
      <c r="R133" s="125"/>
      <c r="S133" s="126"/>
      <c r="T133" s="124"/>
      <c r="U133" s="125"/>
      <c r="V133" s="126"/>
      <c r="W133" s="124"/>
      <c r="X133" s="125"/>
      <c r="Y133" s="126"/>
      <c r="Z133" s="124"/>
      <c r="AA133" s="125"/>
      <c r="AB133" s="126"/>
      <c r="AC133" s="124"/>
      <c r="AD133" s="125"/>
      <c r="AE133" s="126"/>
      <c r="AF133" s="124"/>
      <c r="AG133" s="125"/>
      <c r="AH133" s="126"/>
      <c r="AI133" s="124"/>
      <c r="AJ133" s="125"/>
      <c r="AK133" s="126"/>
      <c r="AL133" s="124"/>
      <c r="AM133" s="125"/>
      <c r="AN133" s="126"/>
      <c r="AO133" s="124"/>
      <c r="AP133" s="125"/>
      <c r="AQ133" s="126"/>
      <c r="AR133" s="124"/>
      <c r="AS133" s="125"/>
      <c r="AT133" s="126"/>
      <c r="AU133" s="124"/>
      <c r="AV133" s="125"/>
      <c r="AW133" s="126"/>
      <c r="AX133" s="124"/>
      <c r="AY133" s="125"/>
      <c r="AZ133" s="126"/>
      <c r="BA133" s="124"/>
      <c r="BB133" s="125"/>
      <c r="BC133" s="126"/>
      <c r="BD133" s="124"/>
      <c r="BE133" s="125"/>
      <c r="BF133" s="126"/>
      <c r="BG133" s="124"/>
      <c r="BH133" s="125"/>
      <c r="BI133" s="126"/>
      <c r="BJ133" s="124"/>
      <c r="BK133" s="125"/>
      <c r="BL133" s="126"/>
      <c r="BM133" s="124"/>
      <c r="BN133" s="125"/>
      <c r="BO133" s="126"/>
      <c r="BP133" s="124"/>
      <c r="BQ133" s="125"/>
      <c r="BR133" s="126"/>
      <c r="BS133" s="124"/>
      <c r="BT133" s="125"/>
      <c r="BU133" s="126"/>
      <c r="BV133" s="124"/>
      <c r="BW133" s="125"/>
      <c r="BX133" s="126"/>
      <c r="BY133" s="174">
        <f t="shared" si="9"/>
        <v>0</v>
      </c>
      <c r="BZ133" s="174" t="e">
        <f>SUM(#REF!,F133,O133,X133,AG133,AP133,AY133,BH133,BQ133)</f>
        <v>#REF!</v>
      </c>
      <c r="CA133" s="174" t="e">
        <f>SUM(#REF!,G133,P133,Y133,AH133,AQ133,AZ133,BI133,BR133)</f>
        <v>#REF!</v>
      </c>
      <c r="CB133" s="174">
        <f t="shared" si="6"/>
        <v>0</v>
      </c>
      <c r="CC133" s="174" t="e">
        <f>SUM(#REF!,I133,R133,AA133,AJ133,AS133,BB133,BK133,BT133)</f>
        <v>#REF!</v>
      </c>
      <c r="CD133" s="174" t="e">
        <f>SUM(#REF!,J133,S133,AB133,AK133,AT133,BC133,BL133,BU133)</f>
        <v>#REF!</v>
      </c>
      <c r="CE133" s="174">
        <f t="shared" si="7"/>
        <v>0</v>
      </c>
      <c r="CF133" s="174">
        <f t="shared" si="10"/>
        <v>0</v>
      </c>
      <c r="CG133" s="174">
        <f t="shared" si="10"/>
        <v>0</v>
      </c>
    </row>
    <row r="134" spans="3:85" x14ac:dyDescent="0.3">
      <c r="C134" s="13" t="str">
        <f t="shared" si="11"/>
        <v>Training Consultant</v>
      </c>
      <c r="D134" s="11" t="s">
        <v>117</v>
      </c>
      <c r="E134" s="124"/>
      <c r="F134" s="125"/>
      <c r="G134" s="126"/>
      <c r="H134" s="124"/>
      <c r="I134" s="125"/>
      <c r="J134" s="126"/>
      <c r="K134" s="124"/>
      <c r="L134" s="125"/>
      <c r="M134" s="126"/>
      <c r="N134" s="124"/>
      <c r="O134" s="125"/>
      <c r="P134" s="126"/>
      <c r="Q134" s="124"/>
      <c r="R134" s="125"/>
      <c r="S134" s="126"/>
      <c r="T134" s="124"/>
      <c r="U134" s="125"/>
      <c r="V134" s="126"/>
      <c r="W134" s="124"/>
      <c r="X134" s="125"/>
      <c r="Y134" s="126"/>
      <c r="Z134" s="124"/>
      <c r="AA134" s="125"/>
      <c r="AB134" s="126"/>
      <c r="AC134" s="124"/>
      <c r="AD134" s="125"/>
      <c r="AE134" s="126"/>
      <c r="AF134" s="124"/>
      <c r="AG134" s="125"/>
      <c r="AH134" s="126"/>
      <c r="AI134" s="124"/>
      <c r="AJ134" s="125"/>
      <c r="AK134" s="126"/>
      <c r="AL134" s="124"/>
      <c r="AM134" s="125"/>
      <c r="AN134" s="126"/>
      <c r="AO134" s="124"/>
      <c r="AP134" s="125"/>
      <c r="AQ134" s="126"/>
      <c r="AR134" s="124"/>
      <c r="AS134" s="125"/>
      <c r="AT134" s="126"/>
      <c r="AU134" s="124"/>
      <c r="AV134" s="125"/>
      <c r="AW134" s="126"/>
      <c r="AX134" s="124"/>
      <c r="AY134" s="125"/>
      <c r="AZ134" s="126"/>
      <c r="BA134" s="124"/>
      <c r="BB134" s="125"/>
      <c r="BC134" s="126"/>
      <c r="BD134" s="124"/>
      <c r="BE134" s="125"/>
      <c r="BF134" s="126"/>
      <c r="BG134" s="124"/>
      <c r="BH134" s="125"/>
      <c r="BI134" s="126"/>
      <c r="BJ134" s="124"/>
      <c r="BK134" s="125"/>
      <c r="BL134" s="126"/>
      <c r="BM134" s="124"/>
      <c r="BN134" s="125"/>
      <c r="BO134" s="126"/>
      <c r="BP134" s="124"/>
      <c r="BQ134" s="125"/>
      <c r="BR134" s="126"/>
      <c r="BS134" s="124"/>
      <c r="BT134" s="125"/>
      <c r="BU134" s="126"/>
      <c r="BV134" s="124"/>
      <c r="BW134" s="125"/>
      <c r="BX134" s="126"/>
      <c r="BY134" s="174">
        <f t="shared" si="9"/>
        <v>0</v>
      </c>
      <c r="BZ134" s="174" t="e">
        <f>SUM(#REF!,F134,O134,X134,AG134,AP134,AY134,BH134,BQ134)</f>
        <v>#REF!</v>
      </c>
      <c r="CA134" s="174" t="e">
        <f>SUM(#REF!,G134,P134,Y134,AH134,AQ134,AZ134,BI134,BR134)</f>
        <v>#REF!</v>
      </c>
      <c r="CB134" s="174">
        <f t="shared" si="6"/>
        <v>0</v>
      </c>
      <c r="CC134" s="174" t="e">
        <f>SUM(#REF!,I134,R134,AA134,AJ134,AS134,BB134,BK134,BT134)</f>
        <v>#REF!</v>
      </c>
      <c r="CD134" s="174" t="e">
        <f>SUM(#REF!,J134,S134,AB134,AK134,AT134,BC134,BL134,BU134)</f>
        <v>#REF!</v>
      </c>
      <c r="CE134" s="174">
        <f t="shared" si="7"/>
        <v>0</v>
      </c>
      <c r="CF134" s="174">
        <f t="shared" si="10"/>
        <v>0</v>
      </c>
      <c r="CG134" s="174">
        <f t="shared" si="10"/>
        <v>0</v>
      </c>
    </row>
    <row r="135" spans="3:85" x14ac:dyDescent="0.3">
      <c r="C135" s="13" t="str">
        <f t="shared" si="11"/>
        <v>Training Consultant</v>
      </c>
      <c r="D135" s="11" t="s">
        <v>177</v>
      </c>
      <c r="E135" s="124"/>
      <c r="F135" s="125"/>
      <c r="G135" s="126"/>
      <c r="H135" s="124"/>
      <c r="I135" s="125"/>
      <c r="J135" s="126"/>
      <c r="K135" s="124"/>
      <c r="L135" s="125"/>
      <c r="M135" s="126"/>
      <c r="N135" s="124"/>
      <c r="O135" s="125"/>
      <c r="P135" s="126"/>
      <c r="Q135" s="124"/>
      <c r="R135" s="125"/>
      <c r="S135" s="126"/>
      <c r="T135" s="124"/>
      <c r="U135" s="125"/>
      <c r="V135" s="126"/>
      <c r="W135" s="124"/>
      <c r="X135" s="125"/>
      <c r="Y135" s="126"/>
      <c r="Z135" s="124"/>
      <c r="AA135" s="125"/>
      <c r="AB135" s="126"/>
      <c r="AC135" s="124"/>
      <c r="AD135" s="125"/>
      <c r="AE135" s="126"/>
      <c r="AF135" s="124"/>
      <c r="AG135" s="125"/>
      <c r="AH135" s="126"/>
      <c r="AI135" s="124"/>
      <c r="AJ135" s="125"/>
      <c r="AK135" s="126"/>
      <c r="AL135" s="124"/>
      <c r="AM135" s="125"/>
      <c r="AN135" s="126"/>
      <c r="AO135" s="124"/>
      <c r="AP135" s="125"/>
      <c r="AQ135" s="126"/>
      <c r="AR135" s="124"/>
      <c r="AS135" s="125"/>
      <c r="AT135" s="126"/>
      <c r="AU135" s="124"/>
      <c r="AV135" s="125"/>
      <c r="AW135" s="126"/>
      <c r="AX135" s="124"/>
      <c r="AY135" s="125"/>
      <c r="AZ135" s="126"/>
      <c r="BA135" s="124"/>
      <c r="BB135" s="125"/>
      <c r="BC135" s="126"/>
      <c r="BD135" s="124"/>
      <c r="BE135" s="125"/>
      <c r="BF135" s="126"/>
      <c r="BG135" s="124"/>
      <c r="BH135" s="125"/>
      <c r="BI135" s="126"/>
      <c r="BJ135" s="124"/>
      <c r="BK135" s="125"/>
      <c r="BL135" s="126"/>
      <c r="BM135" s="124"/>
      <c r="BN135" s="125"/>
      <c r="BO135" s="126"/>
      <c r="BP135" s="124"/>
      <c r="BQ135" s="125"/>
      <c r="BR135" s="126"/>
      <c r="BS135" s="124"/>
      <c r="BT135" s="125"/>
      <c r="BU135" s="126"/>
      <c r="BV135" s="124"/>
      <c r="BW135" s="125"/>
      <c r="BX135" s="126"/>
      <c r="BY135" s="174">
        <f t="shared" si="9"/>
        <v>0</v>
      </c>
      <c r="BZ135" s="174" t="e">
        <f>SUM(#REF!,F135,O135,X135,AG135,AP135,AY135,BH135,BQ135)</f>
        <v>#REF!</v>
      </c>
      <c r="CA135" s="174" t="e">
        <f>SUM(#REF!,G135,P135,Y135,AH135,AQ135,AZ135,BI135,BR135)</f>
        <v>#REF!</v>
      </c>
      <c r="CB135" s="174">
        <f t="shared" si="6"/>
        <v>0</v>
      </c>
      <c r="CC135" s="174" t="e">
        <f>SUM(#REF!,I135,R135,AA135,AJ135,AS135,BB135,BK135,BT135)</f>
        <v>#REF!</v>
      </c>
      <c r="CD135" s="174" t="e">
        <f>SUM(#REF!,J135,S135,AB135,AK135,AT135,BC135,BL135,BU135)</f>
        <v>#REF!</v>
      </c>
      <c r="CE135" s="174">
        <f t="shared" si="7"/>
        <v>0</v>
      </c>
      <c r="CF135" s="174">
        <f t="shared" si="10"/>
        <v>0</v>
      </c>
      <c r="CG135" s="174">
        <f t="shared" si="10"/>
        <v>0</v>
      </c>
    </row>
    <row r="136" spans="3:85" ht="16.2" thickBot="1" x14ac:dyDescent="0.35">
      <c r="C136" s="16" t="str">
        <f t="shared" si="11"/>
        <v>Training Consultant</v>
      </c>
      <c r="D136" s="17" t="s">
        <v>116</v>
      </c>
      <c r="E136" s="150"/>
      <c r="F136" s="151"/>
      <c r="G136" s="152"/>
      <c r="H136" s="150"/>
      <c r="I136" s="151"/>
      <c r="J136" s="152"/>
      <c r="K136" s="150"/>
      <c r="L136" s="151"/>
      <c r="M136" s="152"/>
      <c r="N136" s="150"/>
      <c r="O136" s="151"/>
      <c r="P136" s="152"/>
      <c r="Q136" s="150"/>
      <c r="R136" s="151"/>
      <c r="S136" s="152"/>
      <c r="T136" s="150"/>
      <c r="U136" s="151"/>
      <c r="V136" s="152"/>
      <c r="W136" s="150"/>
      <c r="X136" s="151"/>
      <c r="Y136" s="152"/>
      <c r="Z136" s="150"/>
      <c r="AA136" s="151"/>
      <c r="AB136" s="152"/>
      <c r="AC136" s="150"/>
      <c r="AD136" s="151"/>
      <c r="AE136" s="152"/>
      <c r="AF136" s="150"/>
      <c r="AG136" s="151"/>
      <c r="AH136" s="152"/>
      <c r="AI136" s="150"/>
      <c r="AJ136" s="151"/>
      <c r="AK136" s="152"/>
      <c r="AL136" s="150"/>
      <c r="AM136" s="151"/>
      <c r="AN136" s="152"/>
      <c r="AO136" s="150"/>
      <c r="AP136" s="151"/>
      <c r="AQ136" s="152"/>
      <c r="AR136" s="150"/>
      <c r="AS136" s="151"/>
      <c r="AT136" s="152"/>
      <c r="AU136" s="150"/>
      <c r="AV136" s="151"/>
      <c r="AW136" s="152"/>
      <c r="AX136" s="150"/>
      <c r="AY136" s="151"/>
      <c r="AZ136" s="152"/>
      <c r="BA136" s="150"/>
      <c r="BB136" s="151"/>
      <c r="BC136" s="152"/>
      <c r="BD136" s="150"/>
      <c r="BE136" s="151"/>
      <c r="BF136" s="152"/>
      <c r="BG136" s="150"/>
      <c r="BH136" s="151"/>
      <c r="BI136" s="152"/>
      <c r="BJ136" s="150"/>
      <c r="BK136" s="151"/>
      <c r="BL136" s="152"/>
      <c r="BM136" s="150"/>
      <c r="BN136" s="151"/>
      <c r="BO136" s="152"/>
      <c r="BP136" s="150"/>
      <c r="BQ136" s="151"/>
      <c r="BR136" s="152"/>
      <c r="BS136" s="150"/>
      <c r="BT136" s="151"/>
      <c r="BU136" s="152"/>
      <c r="BV136" s="150"/>
      <c r="BW136" s="151"/>
      <c r="BX136" s="152"/>
      <c r="BY136" s="175">
        <f t="shared" si="9"/>
        <v>0</v>
      </c>
      <c r="BZ136" s="175" t="e">
        <f>SUM(#REF!,F136,O136,X136,AG136,AP136,AY136,BH136,BQ136)</f>
        <v>#REF!</v>
      </c>
      <c r="CA136" s="175" t="e">
        <f>SUM(#REF!,G136,P136,Y136,AH136,AQ136,AZ136,BI136,BR136)</f>
        <v>#REF!</v>
      </c>
      <c r="CB136" s="175">
        <f t="shared" si="6"/>
        <v>0</v>
      </c>
      <c r="CC136" s="175" t="e">
        <f>SUM(#REF!,I136,R136,AA136,AJ136,AS136,BB136,BK136,BT136)</f>
        <v>#REF!</v>
      </c>
      <c r="CD136" s="175" t="e">
        <f>SUM(#REF!,J136,S136,AB136,AK136,AT136,BC136,BL136,BU136)</f>
        <v>#REF!</v>
      </c>
      <c r="CE136" s="175">
        <f t="shared" si="7"/>
        <v>0</v>
      </c>
      <c r="CF136" s="175">
        <f t="shared" si="10"/>
        <v>0</v>
      </c>
      <c r="CG136" s="175">
        <f t="shared" si="10"/>
        <v>0</v>
      </c>
    </row>
    <row r="137" spans="3:85" x14ac:dyDescent="0.3">
      <c r="C137" s="14" t="str">
        <f>'Short Term Rates'!C29</f>
        <v>User Experience Specialist</v>
      </c>
      <c r="D137" s="15" t="s">
        <v>174</v>
      </c>
      <c r="E137" s="124"/>
      <c r="F137" s="125"/>
      <c r="G137" s="126"/>
      <c r="H137" s="124"/>
      <c r="I137" s="125"/>
      <c r="J137" s="126"/>
      <c r="K137" s="124"/>
      <c r="L137" s="125"/>
      <c r="M137" s="126"/>
      <c r="N137" s="124"/>
      <c r="O137" s="125"/>
      <c r="P137" s="126"/>
      <c r="Q137" s="124"/>
      <c r="R137" s="125"/>
      <c r="S137" s="126"/>
      <c r="T137" s="124"/>
      <c r="U137" s="125"/>
      <c r="V137" s="126"/>
      <c r="W137" s="124"/>
      <c r="X137" s="125"/>
      <c r="Y137" s="126"/>
      <c r="Z137" s="124"/>
      <c r="AA137" s="125"/>
      <c r="AB137" s="126"/>
      <c r="AC137" s="124"/>
      <c r="AD137" s="125"/>
      <c r="AE137" s="126"/>
      <c r="AF137" s="124"/>
      <c r="AG137" s="125"/>
      <c r="AH137" s="126"/>
      <c r="AI137" s="124"/>
      <c r="AJ137" s="125"/>
      <c r="AK137" s="126"/>
      <c r="AL137" s="124"/>
      <c r="AM137" s="125"/>
      <c r="AN137" s="126"/>
      <c r="AO137" s="124"/>
      <c r="AP137" s="125"/>
      <c r="AQ137" s="126"/>
      <c r="AR137" s="124"/>
      <c r="AS137" s="125"/>
      <c r="AT137" s="126"/>
      <c r="AU137" s="124"/>
      <c r="AV137" s="125"/>
      <c r="AW137" s="126"/>
      <c r="AX137" s="124"/>
      <c r="AY137" s="125"/>
      <c r="AZ137" s="126"/>
      <c r="BA137" s="124"/>
      <c r="BB137" s="125"/>
      <c r="BC137" s="126"/>
      <c r="BD137" s="124"/>
      <c r="BE137" s="125"/>
      <c r="BF137" s="126"/>
      <c r="BG137" s="124"/>
      <c r="BH137" s="125"/>
      <c r="BI137" s="126"/>
      <c r="BJ137" s="124"/>
      <c r="BK137" s="125"/>
      <c r="BL137" s="126"/>
      <c r="BM137" s="124"/>
      <c r="BN137" s="125"/>
      <c r="BO137" s="126"/>
      <c r="BP137" s="124"/>
      <c r="BQ137" s="125"/>
      <c r="BR137" s="126"/>
      <c r="BS137" s="124"/>
      <c r="BT137" s="125"/>
      <c r="BU137" s="126"/>
      <c r="BV137" s="124"/>
      <c r="BW137" s="125"/>
      <c r="BX137" s="126"/>
      <c r="BY137" s="176">
        <f t="shared" si="9"/>
        <v>0</v>
      </c>
      <c r="BZ137" s="176" t="e">
        <f>SUM(#REF!,F137,O137,X137,AG137,AP137,AY137,BH137,BQ137)</f>
        <v>#REF!</v>
      </c>
      <c r="CA137" s="176" t="e">
        <f>SUM(#REF!,G137,P137,Y137,AH137,AQ137,AZ137,BI137,BR137)</f>
        <v>#REF!</v>
      </c>
      <c r="CB137" s="176">
        <f t="shared" si="6"/>
        <v>0</v>
      </c>
      <c r="CC137" s="176" t="e">
        <f>SUM(#REF!,I137,R137,AA137,AJ137,AS137,BB137,BK137,BT137)</f>
        <v>#REF!</v>
      </c>
      <c r="CD137" s="176" t="e">
        <f>SUM(#REF!,J137,S137,AB137,AK137,AT137,BC137,BL137,BU137)</f>
        <v>#REF!</v>
      </c>
      <c r="CE137" s="176">
        <f t="shared" si="7"/>
        <v>0</v>
      </c>
      <c r="CF137" s="176">
        <f t="shared" si="10"/>
        <v>0</v>
      </c>
      <c r="CG137" s="176">
        <f t="shared" si="10"/>
        <v>0</v>
      </c>
    </row>
    <row r="138" spans="3:85" x14ac:dyDescent="0.3">
      <c r="C138" s="13" t="str">
        <f t="shared" si="11"/>
        <v>User Experience Specialist</v>
      </c>
      <c r="D138" s="11" t="s">
        <v>175</v>
      </c>
      <c r="E138" s="124"/>
      <c r="F138" s="125"/>
      <c r="G138" s="126"/>
      <c r="H138" s="124"/>
      <c r="I138" s="125"/>
      <c r="J138" s="126"/>
      <c r="K138" s="124"/>
      <c r="L138" s="125"/>
      <c r="M138" s="126"/>
      <c r="N138" s="124"/>
      <c r="O138" s="125"/>
      <c r="P138" s="126"/>
      <c r="Q138" s="124"/>
      <c r="R138" s="125"/>
      <c r="S138" s="126"/>
      <c r="T138" s="124"/>
      <c r="U138" s="125"/>
      <c r="V138" s="126"/>
      <c r="W138" s="124"/>
      <c r="X138" s="125"/>
      <c r="Y138" s="126"/>
      <c r="Z138" s="124"/>
      <c r="AA138" s="125"/>
      <c r="AB138" s="126"/>
      <c r="AC138" s="124"/>
      <c r="AD138" s="125"/>
      <c r="AE138" s="126"/>
      <c r="AF138" s="124"/>
      <c r="AG138" s="125"/>
      <c r="AH138" s="126"/>
      <c r="AI138" s="124"/>
      <c r="AJ138" s="125"/>
      <c r="AK138" s="126"/>
      <c r="AL138" s="124"/>
      <c r="AM138" s="125"/>
      <c r="AN138" s="126"/>
      <c r="AO138" s="124"/>
      <c r="AP138" s="125"/>
      <c r="AQ138" s="126"/>
      <c r="AR138" s="124"/>
      <c r="AS138" s="125"/>
      <c r="AT138" s="126"/>
      <c r="AU138" s="124"/>
      <c r="AV138" s="125"/>
      <c r="AW138" s="126"/>
      <c r="AX138" s="124"/>
      <c r="AY138" s="125"/>
      <c r="AZ138" s="126"/>
      <c r="BA138" s="124"/>
      <c r="BB138" s="125"/>
      <c r="BC138" s="126"/>
      <c r="BD138" s="124"/>
      <c r="BE138" s="125"/>
      <c r="BF138" s="126"/>
      <c r="BG138" s="124"/>
      <c r="BH138" s="125"/>
      <c r="BI138" s="126"/>
      <c r="BJ138" s="124"/>
      <c r="BK138" s="125"/>
      <c r="BL138" s="126"/>
      <c r="BM138" s="124"/>
      <c r="BN138" s="125"/>
      <c r="BO138" s="126"/>
      <c r="BP138" s="124"/>
      <c r="BQ138" s="125"/>
      <c r="BR138" s="126"/>
      <c r="BS138" s="124"/>
      <c r="BT138" s="125"/>
      <c r="BU138" s="126"/>
      <c r="BV138" s="124"/>
      <c r="BW138" s="125"/>
      <c r="BX138" s="126"/>
      <c r="BY138" s="174">
        <f t="shared" si="9"/>
        <v>0</v>
      </c>
      <c r="BZ138" s="174" t="e">
        <f>SUM(#REF!,F138,O138,X138,AG138,AP138,AY138,BH138,BQ138)</f>
        <v>#REF!</v>
      </c>
      <c r="CA138" s="174" t="e">
        <f>SUM(#REF!,G138,P138,Y138,AH138,AQ138,AZ138,BI138,BR138)</f>
        <v>#REF!</v>
      </c>
      <c r="CB138" s="174">
        <f t="shared" si="6"/>
        <v>0</v>
      </c>
      <c r="CC138" s="174" t="e">
        <f>SUM(#REF!,I138,R138,AA138,AJ138,AS138,BB138,BK138,BT138)</f>
        <v>#REF!</v>
      </c>
      <c r="CD138" s="174" t="e">
        <f>SUM(#REF!,J138,S138,AB138,AK138,AT138,BC138,BL138,BU138)</f>
        <v>#REF!</v>
      </c>
      <c r="CE138" s="174">
        <f t="shared" si="7"/>
        <v>0</v>
      </c>
      <c r="CF138" s="174">
        <f t="shared" si="10"/>
        <v>0</v>
      </c>
      <c r="CG138" s="174">
        <f t="shared" si="10"/>
        <v>0</v>
      </c>
    </row>
    <row r="139" spans="3:85" x14ac:dyDescent="0.3">
      <c r="C139" s="13" t="str">
        <f t="shared" si="11"/>
        <v>User Experience Specialist</v>
      </c>
      <c r="D139" s="11" t="s">
        <v>176</v>
      </c>
      <c r="E139" s="124"/>
      <c r="F139" s="125"/>
      <c r="G139" s="126"/>
      <c r="H139" s="124"/>
      <c r="I139" s="125"/>
      <c r="J139" s="126"/>
      <c r="K139" s="124"/>
      <c r="L139" s="125"/>
      <c r="M139" s="126"/>
      <c r="N139" s="124"/>
      <c r="O139" s="125"/>
      <c r="P139" s="126"/>
      <c r="Q139" s="124"/>
      <c r="R139" s="125"/>
      <c r="S139" s="126"/>
      <c r="T139" s="124"/>
      <c r="U139" s="125"/>
      <c r="V139" s="126"/>
      <c r="W139" s="124"/>
      <c r="X139" s="125"/>
      <c r="Y139" s="126"/>
      <c r="Z139" s="124"/>
      <c r="AA139" s="125"/>
      <c r="AB139" s="126"/>
      <c r="AC139" s="124"/>
      <c r="AD139" s="125"/>
      <c r="AE139" s="126"/>
      <c r="AF139" s="124"/>
      <c r="AG139" s="125"/>
      <c r="AH139" s="126"/>
      <c r="AI139" s="124"/>
      <c r="AJ139" s="125"/>
      <c r="AK139" s="126"/>
      <c r="AL139" s="124"/>
      <c r="AM139" s="125"/>
      <c r="AN139" s="126"/>
      <c r="AO139" s="124"/>
      <c r="AP139" s="125"/>
      <c r="AQ139" s="126"/>
      <c r="AR139" s="124"/>
      <c r="AS139" s="125"/>
      <c r="AT139" s="126"/>
      <c r="AU139" s="124"/>
      <c r="AV139" s="125"/>
      <c r="AW139" s="126"/>
      <c r="AX139" s="124"/>
      <c r="AY139" s="125"/>
      <c r="AZ139" s="126"/>
      <c r="BA139" s="124"/>
      <c r="BB139" s="125"/>
      <c r="BC139" s="126"/>
      <c r="BD139" s="124"/>
      <c r="BE139" s="125"/>
      <c r="BF139" s="126"/>
      <c r="BG139" s="124"/>
      <c r="BH139" s="125"/>
      <c r="BI139" s="126"/>
      <c r="BJ139" s="124"/>
      <c r="BK139" s="125"/>
      <c r="BL139" s="126"/>
      <c r="BM139" s="124"/>
      <c r="BN139" s="125"/>
      <c r="BO139" s="126"/>
      <c r="BP139" s="124"/>
      <c r="BQ139" s="125"/>
      <c r="BR139" s="126"/>
      <c r="BS139" s="124"/>
      <c r="BT139" s="125"/>
      <c r="BU139" s="126"/>
      <c r="BV139" s="124"/>
      <c r="BW139" s="125"/>
      <c r="BX139" s="126"/>
      <c r="BY139" s="174">
        <f t="shared" si="9"/>
        <v>0</v>
      </c>
      <c r="BZ139" s="174" t="e">
        <f>SUM(#REF!,F139,O139,X139,AG139,AP139,AY139,BH139,BQ139)</f>
        <v>#REF!</v>
      </c>
      <c r="CA139" s="174" t="e">
        <f>SUM(#REF!,G139,P139,Y139,AH139,AQ139,AZ139,BI139,BR139)</f>
        <v>#REF!</v>
      </c>
      <c r="CB139" s="174">
        <f t="shared" si="6"/>
        <v>0</v>
      </c>
      <c r="CC139" s="174" t="e">
        <f>SUM(#REF!,I139,R139,AA139,AJ139,AS139,BB139,BK139,BT139)</f>
        <v>#REF!</v>
      </c>
      <c r="CD139" s="174" t="e">
        <f>SUM(#REF!,J139,S139,AB139,AK139,AT139,BC139,BL139,BU139)</f>
        <v>#REF!</v>
      </c>
      <c r="CE139" s="174">
        <f t="shared" si="7"/>
        <v>0</v>
      </c>
      <c r="CF139" s="174">
        <f t="shared" si="10"/>
        <v>0</v>
      </c>
      <c r="CG139" s="174">
        <f t="shared" si="10"/>
        <v>0</v>
      </c>
    </row>
    <row r="140" spans="3:85" x14ac:dyDescent="0.3">
      <c r="C140" s="13" t="str">
        <f t="shared" si="11"/>
        <v>User Experience Specialist</v>
      </c>
      <c r="D140" s="11" t="s">
        <v>115</v>
      </c>
      <c r="E140" s="124"/>
      <c r="F140" s="125"/>
      <c r="G140" s="126"/>
      <c r="H140" s="124"/>
      <c r="I140" s="125"/>
      <c r="J140" s="126"/>
      <c r="K140" s="124"/>
      <c r="L140" s="125"/>
      <c r="M140" s="126"/>
      <c r="N140" s="124"/>
      <c r="O140" s="125"/>
      <c r="P140" s="126"/>
      <c r="Q140" s="124"/>
      <c r="R140" s="125"/>
      <c r="S140" s="126"/>
      <c r="T140" s="124"/>
      <c r="U140" s="125"/>
      <c r="V140" s="126"/>
      <c r="W140" s="124"/>
      <c r="X140" s="125"/>
      <c r="Y140" s="126"/>
      <c r="Z140" s="124"/>
      <c r="AA140" s="125"/>
      <c r="AB140" s="126"/>
      <c r="AC140" s="124"/>
      <c r="AD140" s="125"/>
      <c r="AE140" s="126"/>
      <c r="AF140" s="124"/>
      <c r="AG140" s="125"/>
      <c r="AH140" s="126"/>
      <c r="AI140" s="124"/>
      <c r="AJ140" s="125"/>
      <c r="AK140" s="126"/>
      <c r="AL140" s="124"/>
      <c r="AM140" s="125"/>
      <c r="AN140" s="126"/>
      <c r="AO140" s="124"/>
      <c r="AP140" s="125"/>
      <c r="AQ140" s="126"/>
      <c r="AR140" s="124"/>
      <c r="AS140" s="125"/>
      <c r="AT140" s="126"/>
      <c r="AU140" s="124"/>
      <c r="AV140" s="125"/>
      <c r="AW140" s="126"/>
      <c r="AX140" s="124"/>
      <c r="AY140" s="125"/>
      <c r="AZ140" s="126"/>
      <c r="BA140" s="124"/>
      <c r="BB140" s="125"/>
      <c r="BC140" s="126"/>
      <c r="BD140" s="124"/>
      <c r="BE140" s="125"/>
      <c r="BF140" s="126"/>
      <c r="BG140" s="124"/>
      <c r="BH140" s="125"/>
      <c r="BI140" s="126"/>
      <c r="BJ140" s="124"/>
      <c r="BK140" s="125"/>
      <c r="BL140" s="126"/>
      <c r="BM140" s="124"/>
      <c r="BN140" s="125"/>
      <c r="BO140" s="126"/>
      <c r="BP140" s="124"/>
      <c r="BQ140" s="125"/>
      <c r="BR140" s="126"/>
      <c r="BS140" s="124"/>
      <c r="BT140" s="125"/>
      <c r="BU140" s="126"/>
      <c r="BV140" s="124"/>
      <c r="BW140" s="125"/>
      <c r="BX140" s="126"/>
      <c r="BY140" s="174">
        <f t="shared" si="9"/>
        <v>0</v>
      </c>
      <c r="BZ140" s="174" t="e">
        <f>SUM(#REF!,F140,O140,X140,AG140,AP140,AY140,BH140,BQ140)</f>
        <v>#REF!</v>
      </c>
      <c r="CA140" s="174" t="e">
        <f>SUM(#REF!,G140,P140,Y140,AH140,AQ140,AZ140,BI140,BR140)</f>
        <v>#REF!</v>
      </c>
      <c r="CB140" s="174">
        <f t="shared" ref="CB140:CB143" si="12">SUMIF($E$9:$BX$9,CB$9, $E140:$BX140)</f>
        <v>0</v>
      </c>
      <c r="CC140" s="174" t="e">
        <f>SUM(#REF!,I140,R140,AA140,AJ140,AS140,BB140,BK140,BT140)</f>
        <v>#REF!</v>
      </c>
      <c r="CD140" s="174" t="e">
        <f>SUM(#REF!,J140,S140,AB140,AK140,AT140,BC140,BL140,BU140)</f>
        <v>#REF!</v>
      </c>
      <c r="CE140" s="174">
        <f t="shared" ref="CE140:CE143" si="13">SUMIF($E$9:$BX$9,CE$9, $E140:$BX140)</f>
        <v>0</v>
      </c>
      <c r="CF140" s="174">
        <f t="shared" si="10"/>
        <v>0</v>
      </c>
      <c r="CG140" s="174">
        <f t="shared" si="10"/>
        <v>0</v>
      </c>
    </row>
    <row r="141" spans="3:85" x14ac:dyDescent="0.3">
      <c r="C141" s="13" t="str">
        <f t="shared" si="11"/>
        <v>User Experience Specialist</v>
      </c>
      <c r="D141" s="11" t="s">
        <v>117</v>
      </c>
      <c r="E141" s="124"/>
      <c r="F141" s="125"/>
      <c r="G141" s="126"/>
      <c r="H141" s="124"/>
      <c r="I141" s="125"/>
      <c r="J141" s="126"/>
      <c r="K141" s="124"/>
      <c r="L141" s="125"/>
      <c r="M141" s="126"/>
      <c r="N141" s="124"/>
      <c r="O141" s="125"/>
      <c r="P141" s="126"/>
      <c r="Q141" s="124"/>
      <c r="R141" s="125"/>
      <c r="S141" s="126"/>
      <c r="T141" s="124"/>
      <c r="U141" s="125"/>
      <c r="V141" s="126"/>
      <c r="W141" s="124"/>
      <c r="X141" s="125"/>
      <c r="Y141" s="126"/>
      <c r="Z141" s="124"/>
      <c r="AA141" s="125"/>
      <c r="AB141" s="126"/>
      <c r="AC141" s="124"/>
      <c r="AD141" s="125"/>
      <c r="AE141" s="126"/>
      <c r="AF141" s="124"/>
      <c r="AG141" s="125"/>
      <c r="AH141" s="126"/>
      <c r="AI141" s="124"/>
      <c r="AJ141" s="125"/>
      <c r="AK141" s="126"/>
      <c r="AL141" s="124"/>
      <c r="AM141" s="125"/>
      <c r="AN141" s="126"/>
      <c r="AO141" s="124"/>
      <c r="AP141" s="125"/>
      <c r="AQ141" s="126"/>
      <c r="AR141" s="124"/>
      <c r="AS141" s="125"/>
      <c r="AT141" s="126"/>
      <c r="AU141" s="124"/>
      <c r="AV141" s="125"/>
      <c r="AW141" s="126"/>
      <c r="AX141" s="124"/>
      <c r="AY141" s="125"/>
      <c r="AZ141" s="126"/>
      <c r="BA141" s="124"/>
      <c r="BB141" s="125"/>
      <c r="BC141" s="126"/>
      <c r="BD141" s="124"/>
      <c r="BE141" s="125"/>
      <c r="BF141" s="126"/>
      <c r="BG141" s="124"/>
      <c r="BH141" s="125"/>
      <c r="BI141" s="126"/>
      <c r="BJ141" s="124"/>
      <c r="BK141" s="125"/>
      <c r="BL141" s="126"/>
      <c r="BM141" s="124"/>
      <c r="BN141" s="125"/>
      <c r="BO141" s="126"/>
      <c r="BP141" s="124"/>
      <c r="BQ141" s="125"/>
      <c r="BR141" s="126"/>
      <c r="BS141" s="124"/>
      <c r="BT141" s="125"/>
      <c r="BU141" s="126"/>
      <c r="BV141" s="124"/>
      <c r="BW141" s="125"/>
      <c r="BX141" s="126"/>
      <c r="BY141" s="174">
        <f t="shared" ref="BY141:BY143" si="14">SUMIF($E$9:$BX$9,BY$9, $E141:$BX141)</f>
        <v>0</v>
      </c>
      <c r="BZ141" s="174" t="e">
        <f>SUM(#REF!,F141,O141,X141,AG141,AP141,AY141,BH141,BQ141)</f>
        <v>#REF!</v>
      </c>
      <c r="CA141" s="174" t="e">
        <f>SUM(#REF!,G141,P141,Y141,AH141,AQ141,AZ141,BI141,BR141)</f>
        <v>#REF!</v>
      </c>
      <c r="CB141" s="174">
        <f t="shared" si="12"/>
        <v>0</v>
      </c>
      <c r="CC141" s="174" t="e">
        <f>SUM(#REF!,I141,R141,AA141,AJ141,AS141,BB141,BK141,BT141)</f>
        <v>#REF!</v>
      </c>
      <c r="CD141" s="174" t="e">
        <f>SUM(#REF!,J141,S141,AB141,AK141,AT141,BC141,BL141,BU141)</f>
        <v>#REF!</v>
      </c>
      <c r="CE141" s="174">
        <f t="shared" si="13"/>
        <v>0</v>
      </c>
      <c r="CF141" s="174">
        <f t="shared" si="10"/>
        <v>0</v>
      </c>
      <c r="CG141" s="174">
        <f t="shared" si="10"/>
        <v>0</v>
      </c>
    </row>
    <row r="142" spans="3:85" x14ac:dyDescent="0.3">
      <c r="C142" s="13" t="str">
        <f t="shared" si="11"/>
        <v>User Experience Specialist</v>
      </c>
      <c r="D142" s="11" t="s">
        <v>177</v>
      </c>
      <c r="E142" s="124"/>
      <c r="F142" s="125"/>
      <c r="G142" s="126"/>
      <c r="H142" s="124"/>
      <c r="I142" s="125"/>
      <c r="J142" s="126"/>
      <c r="K142" s="124"/>
      <c r="L142" s="125"/>
      <c r="M142" s="126"/>
      <c r="N142" s="124"/>
      <c r="O142" s="125"/>
      <c r="P142" s="126"/>
      <c r="Q142" s="124"/>
      <c r="R142" s="125"/>
      <c r="S142" s="126"/>
      <c r="T142" s="124"/>
      <c r="U142" s="125"/>
      <c r="V142" s="126"/>
      <c r="W142" s="124"/>
      <c r="X142" s="125"/>
      <c r="Y142" s="126"/>
      <c r="Z142" s="124"/>
      <c r="AA142" s="125"/>
      <c r="AB142" s="126"/>
      <c r="AC142" s="124"/>
      <c r="AD142" s="125"/>
      <c r="AE142" s="126"/>
      <c r="AF142" s="124"/>
      <c r="AG142" s="125"/>
      <c r="AH142" s="126"/>
      <c r="AI142" s="124"/>
      <c r="AJ142" s="125"/>
      <c r="AK142" s="126"/>
      <c r="AL142" s="124"/>
      <c r="AM142" s="125"/>
      <c r="AN142" s="126"/>
      <c r="AO142" s="124"/>
      <c r="AP142" s="125"/>
      <c r="AQ142" s="126"/>
      <c r="AR142" s="124"/>
      <c r="AS142" s="125"/>
      <c r="AT142" s="126"/>
      <c r="AU142" s="124"/>
      <c r="AV142" s="125"/>
      <c r="AW142" s="126"/>
      <c r="AX142" s="124"/>
      <c r="AY142" s="125"/>
      <c r="AZ142" s="126"/>
      <c r="BA142" s="124"/>
      <c r="BB142" s="125"/>
      <c r="BC142" s="126"/>
      <c r="BD142" s="124"/>
      <c r="BE142" s="125"/>
      <c r="BF142" s="126"/>
      <c r="BG142" s="124"/>
      <c r="BH142" s="125"/>
      <c r="BI142" s="126"/>
      <c r="BJ142" s="124"/>
      <c r="BK142" s="125"/>
      <c r="BL142" s="126"/>
      <c r="BM142" s="124"/>
      <c r="BN142" s="125"/>
      <c r="BO142" s="126"/>
      <c r="BP142" s="124"/>
      <c r="BQ142" s="125"/>
      <c r="BR142" s="126"/>
      <c r="BS142" s="124"/>
      <c r="BT142" s="125"/>
      <c r="BU142" s="126"/>
      <c r="BV142" s="124"/>
      <c r="BW142" s="125"/>
      <c r="BX142" s="126"/>
      <c r="BY142" s="174">
        <f t="shared" si="14"/>
        <v>0</v>
      </c>
      <c r="BZ142" s="174" t="e">
        <f>SUM(#REF!,F142,O142,X142,AG142,AP142,AY142,BH142,BQ142)</f>
        <v>#REF!</v>
      </c>
      <c r="CA142" s="174" t="e">
        <f>SUM(#REF!,G142,P142,Y142,AH142,AQ142,AZ142,BI142,BR142)</f>
        <v>#REF!</v>
      </c>
      <c r="CB142" s="174">
        <f t="shared" si="12"/>
        <v>0</v>
      </c>
      <c r="CC142" s="174" t="e">
        <f>SUM(#REF!,I142,R142,AA142,AJ142,AS142,BB142,BK142,BT142)</f>
        <v>#REF!</v>
      </c>
      <c r="CD142" s="174" t="e">
        <f>SUM(#REF!,J142,S142,AB142,AK142,AT142,BC142,BL142,BU142)</f>
        <v>#REF!</v>
      </c>
      <c r="CE142" s="174">
        <f t="shared" si="13"/>
        <v>0</v>
      </c>
      <c r="CF142" s="174">
        <f t="shared" si="10"/>
        <v>0</v>
      </c>
      <c r="CG142" s="174">
        <f t="shared" si="10"/>
        <v>0</v>
      </c>
    </row>
    <row r="143" spans="3:85" ht="16.2" thickBot="1" x14ac:dyDescent="0.35">
      <c r="C143" s="16" t="str">
        <f t="shared" si="11"/>
        <v>User Experience Specialist</v>
      </c>
      <c r="D143" s="17" t="s">
        <v>116</v>
      </c>
      <c r="E143" s="150"/>
      <c r="F143" s="151"/>
      <c r="G143" s="152"/>
      <c r="H143" s="150"/>
      <c r="I143" s="151"/>
      <c r="J143" s="152"/>
      <c r="K143" s="150"/>
      <c r="L143" s="151"/>
      <c r="M143" s="152"/>
      <c r="N143" s="150"/>
      <c r="O143" s="151"/>
      <c r="P143" s="152"/>
      <c r="Q143" s="150"/>
      <c r="R143" s="151"/>
      <c r="S143" s="152"/>
      <c r="T143" s="150"/>
      <c r="U143" s="151"/>
      <c r="V143" s="152"/>
      <c r="W143" s="150"/>
      <c r="X143" s="151"/>
      <c r="Y143" s="152"/>
      <c r="Z143" s="150"/>
      <c r="AA143" s="151"/>
      <c r="AB143" s="152"/>
      <c r="AC143" s="150"/>
      <c r="AD143" s="151"/>
      <c r="AE143" s="152"/>
      <c r="AF143" s="150"/>
      <c r="AG143" s="151"/>
      <c r="AH143" s="152"/>
      <c r="AI143" s="150"/>
      <c r="AJ143" s="151"/>
      <c r="AK143" s="152"/>
      <c r="AL143" s="150"/>
      <c r="AM143" s="151"/>
      <c r="AN143" s="152"/>
      <c r="AO143" s="150"/>
      <c r="AP143" s="151"/>
      <c r="AQ143" s="152"/>
      <c r="AR143" s="150"/>
      <c r="AS143" s="151"/>
      <c r="AT143" s="152"/>
      <c r="AU143" s="150"/>
      <c r="AV143" s="151"/>
      <c r="AW143" s="152"/>
      <c r="AX143" s="150"/>
      <c r="AY143" s="151"/>
      <c r="AZ143" s="152"/>
      <c r="BA143" s="150"/>
      <c r="BB143" s="151"/>
      <c r="BC143" s="152"/>
      <c r="BD143" s="150"/>
      <c r="BE143" s="151"/>
      <c r="BF143" s="152"/>
      <c r="BG143" s="150"/>
      <c r="BH143" s="151"/>
      <c r="BI143" s="152"/>
      <c r="BJ143" s="150"/>
      <c r="BK143" s="151"/>
      <c r="BL143" s="152"/>
      <c r="BM143" s="150"/>
      <c r="BN143" s="151"/>
      <c r="BO143" s="152"/>
      <c r="BP143" s="150"/>
      <c r="BQ143" s="151"/>
      <c r="BR143" s="152"/>
      <c r="BS143" s="150"/>
      <c r="BT143" s="151"/>
      <c r="BU143" s="152"/>
      <c r="BV143" s="150"/>
      <c r="BW143" s="151"/>
      <c r="BX143" s="152"/>
      <c r="BY143" s="175">
        <f t="shared" si="14"/>
        <v>0</v>
      </c>
      <c r="BZ143" s="175" t="e">
        <f>SUM(#REF!,F143,O143,X143,AG143,AP143,AY143,BH143,BQ143)</f>
        <v>#REF!</v>
      </c>
      <c r="CA143" s="175" t="e">
        <f>SUM(#REF!,G143,P143,Y143,AH143,AQ143,AZ143,BI143,BR143)</f>
        <v>#REF!</v>
      </c>
      <c r="CB143" s="175">
        <f t="shared" si="12"/>
        <v>0</v>
      </c>
      <c r="CC143" s="175" t="e">
        <f>SUM(#REF!,I143,R143,AA143,AJ143,AS143,BB143,BK143,BT143)</f>
        <v>#REF!</v>
      </c>
      <c r="CD143" s="175" t="e">
        <f>SUM(#REF!,J143,S143,AB143,AK143,AT143,BC143,BL143,BU143)</f>
        <v>#REF!</v>
      </c>
      <c r="CE143" s="175">
        <f t="shared" si="13"/>
        <v>0</v>
      </c>
      <c r="CF143" s="175">
        <f t="shared" si="10"/>
        <v>0</v>
      </c>
      <c r="CG143" s="175">
        <f t="shared" si="10"/>
        <v>0</v>
      </c>
    </row>
    <row r="144" spans="3:85" x14ac:dyDescent="0.3">
      <c r="C144" s="43" t="str">
        <f>'Short Term Rates'!C30</f>
        <v>Application Developer</v>
      </c>
      <c r="D144" s="15" t="s">
        <v>174</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44">
        <f>SUMIFS($E144:$BX144, $E$9:$BX$9,BY$9, $E$10:$BX$10, BY$10)</f>
        <v>0</v>
      </c>
      <c r="BZ144" s="44">
        <f t="shared" ref="BZ144:CE159" si="15">SUMIFS($E144:$BX144, $E$9:$BX$9,BZ$9, $E$10:$BX$10, BZ$10)</f>
        <v>0</v>
      </c>
      <c r="CA144" s="44">
        <f t="shared" si="15"/>
        <v>0</v>
      </c>
      <c r="CB144" s="44">
        <f t="shared" si="15"/>
        <v>0</v>
      </c>
      <c r="CC144" s="44">
        <f t="shared" si="15"/>
        <v>0</v>
      </c>
      <c r="CD144" s="44">
        <f t="shared" si="15"/>
        <v>0</v>
      </c>
      <c r="CE144" s="44">
        <f>SUMIFS($E144:$BX144, $E$9:$BX$9,CE$9, $E$10:$BX$10, CE$10)</f>
        <v>0</v>
      </c>
      <c r="CF144" s="44">
        <f t="shared" ref="CF144:CG163" si="16">SUMIFS($E144:$BX144, $E$9:$BX$9,CF$9, $E$10:$BX$10, CF$10)</f>
        <v>0</v>
      </c>
      <c r="CG144" s="44">
        <f t="shared" si="16"/>
        <v>0</v>
      </c>
    </row>
    <row r="145" spans="3:85" x14ac:dyDescent="0.3">
      <c r="C145" s="13" t="str">
        <f>C144</f>
        <v>Application Developer</v>
      </c>
      <c r="D145" s="11" t="s">
        <v>175</v>
      </c>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110">
        <f t="shared" ref="BY145:CG176" si="17">SUMIFS($E145:$BX145, $E$9:$BX$9,BY$9, $E$10:$BX$10, BY$10)</f>
        <v>0</v>
      </c>
      <c r="BZ145" s="110">
        <f t="shared" si="15"/>
        <v>0</v>
      </c>
      <c r="CA145" s="110">
        <f t="shared" si="15"/>
        <v>0</v>
      </c>
      <c r="CB145" s="110">
        <f t="shared" si="15"/>
        <v>0</v>
      </c>
      <c r="CC145" s="110">
        <f t="shared" si="15"/>
        <v>0</v>
      </c>
      <c r="CD145" s="110">
        <f t="shared" si="15"/>
        <v>0</v>
      </c>
      <c r="CE145" s="110">
        <f t="shared" si="15"/>
        <v>0</v>
      </c>
      <c r="CF145" s="110">
        <f t="shared" si="16"/>
        <v>0</v>
      </c>
      <c r="CG145" s="110">
        <f t="shared" si="16"/>
        <v>0</v>
      </c>
    </row>
    <row r="146" spans="3:85" x14ac:dyDescent="0.3">
      <c r="C146" s="13" t="str">
        <f t="shared" ref="C146:C150" si="18">C145</f>
        <v>Application Developer</v>
      </c>
      <c r="D146" s="11" t="s">
        <v>176</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110">
        <f t="shared" si="17"/>
        <v>0</v>
      </c>
      <c r="BZ146" s="110">
        <f t="shared" si="15"/>
        <v>0</v>
      </c>
      <c r="CA146" s="110">
        <f t="shared" si="15"/>
        <v>0</v>
      </c>
      <c r="CB146" s="110">
        <f t="shared" si="15"/>
        <v>0</v>
      </c>
      <c r="CC146" s="110">
        <f t="shared" si="15"/>
        <v>0</v>
      </c>
      <c r="CD146" s="110">
        <f t="shared" si="15"/>
        <v>0</v>
      </c>
      <c r="CE146" s="110">
        <f t="shared" si="15"/>
        <v>0</v>
      </c>
      <c r="CF146" s="110">
        <f t="shared" si="16"/>
        <v>0</v>
      </c>
      <c r="CG146" s="110">
        <f t="shared" si="16"/>
        <v>0</v>
      </c>
    </row>
    <row r="147" spans="3:85" x14ac:dyDescent="0.3">
      <c r="C147" s="13" t="str">
        <f t="shared" si="18"/>
        <v>Application Developer</v>
      </c>
      <c r="D147" s="11" t="s">
        <v>115</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110">
        <f t="shared" si="17"/>
        <v>0</v>
      </c>
      <c r="BZ147" s="110">
        <f t="shared" si="15"/>
        <v>0</v>
      </c>
      <c r="CA147" s="110">
        <f t="shared" si="15"/>
        <v>0</v>
      </c>
      <c r="CB147" s="110">
        <f t="shared" si="15"/>
        <v>0</v>
      </c>
      <c r="CC147" s="110">
        <f t="shared" si="15"/>
        <v>0</v>
      </c>
      <c r="CD147" s="110">
        <f t="shared" si="15"/>
        <v>0</v>
      </c>
      <c r="CE147" s="110">
        <f t="shared" si="15"/>
        <v>0</v>
      </c>
      <c r="CF147" s="110">
        <f t="shared" si="16"/>
        <v>0</v>
      </c>
      <c r="CG147" s="110">
        <f t="shared" si="16"/>
        <v>0</v>
      </c>
    </row>
    <row r="148" spans="3:85" x14ac:dyDescent="0.3">
      <c r="C148" s="13" t="str">
        <f t="shared" si="18"/>
        <v>Application Developer</v>
      </c>
      <c r="D148" s="11" t="s">
        <v>117</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110">
        <f t="shared" si="17"/>
        <v>0</v>
      </c>
      <c r="BZ148" s="110">
        <f t="shared" si="15"/>
        <v>0</v>
      </c>
      <c r="CA148" s="110">
        <f t="shared" si="15"/>
        <v>0</v>
      </c>
      <c r="CB148" s="110">
        <f t="shared" si="15"/>
        <v>0</v>
      </c>
      <c r="CC148" s="110">
        <f t="shared" si="15"/>
        <v>0</v>
      </c>
      <c r="CD148" s="110">
        <f t="shared" si="15"/>
        <v>0</v>
      </c>
      <c r="CE148" s="110">
        <f t="shared" si="15"/>
        <v>0</v>
      </c>
      <c r="CF148" s="110">
        <f t="shared" si="16"/>
        <v>0</v>
      </c>
      <c r="CG148" s="110">
        <f t="shared" si="16"/>
        <v>0</v>
      </c>
    </row>
    <row r="149" spans="3:85" x14ac:dyDescent="0.3">
      <c r="C149" s="13" t="str">
        <f t="shared" si="18"/>
        <v>Application Developer</v>
      </c>
      <c r="D149" s="11" t="s">
        <v>177</v>
      </c>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110">
        <f t="shared" si="17"/>
        <v>0</v>
      </c>
      <c r="BZ149" s="110">
        <f t="shared" si="15"/>
        <v>0</v>
      </c>
      <c r="CA149" s="110">
        <f t="shared" si="15"/>
        <v>0</v>
      </c>
      <c r="CB149" s="110">
        <f t="shared" si="15"/>
        <v>0</v>
      </c>
      <c r="CC149" s="110">
        <f t="shared" si="15"/>
        <v>0</v>
      </c>
      <c r="CD149" s="110">
        <f t="shared" si="15"/>
        <v>0</v>
      </c>
      <c r="CE149" s="110">
        <f t="shared" si="15"/>
        <v>0</v>
      </c>
      <c r="CF149" s="110">
        <f t="shared" si="16"/>
        <v>0</v>
      </c>
      <c r="CG149" s="110">
        <f t="shared" si="16"/>
        <v>0</v>
      </c>
    </row>
    <row r="150" spans="3:85" ht="16.2" thickBot="1" x14ac:dyDescent="0.35">
      <c r="C150" s="16" t="str">
        <f t="shared" si="18"/>
        <v>Application Developer</v>
      </c>
      <c r="D150" s="17" t="s">
        <v>116</v>
      </c>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45">
        <f t="shared" si="17"/>
        <v>0</v>
      </c>
      <c r="BZ150" s="45">
        <f t="shared" si="15"/>
        <v>0</v>
      </c>
      <c r="CA150" s="45">
        <f t="shared" si="15"/>
        <v>0</v>
      </c>
      <c r="CB150" s="45">
        <f t="shared" si="15"/>
        <v>0</v>
      </c>
      <c r="CC150" s="45">
        <f t="shared" si="15"/>
        <v>0</v>
      </c>
      <c r="CD150" s="45">
        <f t="shared" si="15"/>
        <v>0</v>
      </c>
      <c r="CE150" s="45">
        <f t="shared" si="15"/>
        <v>0</v>
      </c>
      <c r="CF150" s="45">
        <f t="shared" si="16"/>
        <v>0</v>
      </c>
      <c r="CG150" s="45">
        <f t="shared" si="16"/>
        <v>0</v>
      </c>
    </row>
    <row r="151" spans="3:85" x14ac:dyDescent="0.3">
      <c r="C151" s="14" t="str">
        <f>'Short Term Rates'!C31</f>
        <v>Business Analyst</v>
      </c>
      <c r="D151" s="15" t="s">
        <v>174</v>
      </c>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44">
        <f t="shared" si="17"/>
        <v>0</v>
      </c>
      <c r="BZ151" s="44">
        <f t="shared" si="15"/>
        <v>0</v>
      </c>
      <c r="CA151" s="44">
        <f t="shared" si="15"/>
        <v>0</v>
      </c>
      <c r="CB151" s="44">
        <f t="shared" si="15"/>
        <v>0</v>
      </c>
      <c r="CC151" s="44">
        <f t="shared" si="15"/>
        <v>0</v>
      </c>
      <c r="CD151" s="44">
        <f t="shared" si="15"/>
        <v>0</v>
      </c>
      <c r="CE151" s="44">
        <f t="shared" si="15"/>
        <v>0</v>
      </c>
      <c r="CF151" s="44">
        <f t="shared" si="16"/>
        <v>0</v>
      </c>
      <c r="CG151" s="44">
        <f t="shared" si="16"/>
        <v>0</v>
      </c>
    </row>
    <row r="152" spans="3:85" x14ac:dyDescent="0.3">
      <c r="C152" s="13" t="str">
        <f>C151</f>
        <v>Business Analyst</v>
      </c>
      <c r="D152" s="11" t="s">
        <v>175</v>
      </c>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110">
        <f t="shared" si="17"/>
        <v>0</v>
      </c>
      <c r="BZ152" s="110">
        <f t="shared" si="15"/>
        <v>0</v>
      </c>
      <c r="CA152" s="110">
        <f t="shared" si="15"/>
        <v>0</v>
      </c>
      <c r="CB152" s="110">
        <f t="shared" si="15"/>
        <v>0</v>
      </c>
      <c r="CC152" s="110">
        <f t="shared" si="15"/>
        <v>0</v>
      </c>
      <c r="CD152" s="110">
        <f t="shared" si="15"/>
        <v>0</v>
      </c>
      <c r="CE152" s="110">
        <f t="shared" si="15"/>
        <v>0</v>
      </c>
      <c r="CF152" s="110">
        <f t="shared" si="16"/>
        <v>0</v>
      </c>
      <c r="CG152" s="110">
        <f t="shared" si="16"/>
        <v>0</v>
      </c>
    </row>
    <row r="153" spans="3:85" x14ac:dyDescent="0.3">
      <c r="C153" s="13" t="str">
        <f t="shared" ref="C153:C157" si="19">C152</f>
        <v>Business Analyst</v>
      </c>
      <c r="D153" s="11" t="s">
        <v>176</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110">
        <f t="shared" si="17"/>
        <v>0</v>
      </c>
      <c r="BZ153" s="110">
        <f t="shared" si="15"/>
        <v>0</v>
      </c>
      <c r="CA153" s="110">
        <f t="shared" si="15"/>
        <v>0</v>
      </c>
      <c r="CB153" s="110">
        <f t="shared" si="15"/>
        <v>0</v>
      </c>
      <c r="CC153" s="110">
        <f t="shared" si="15"/>
        <v>0</v>
      </c>
      <c r="CD153" s="110">
        <f t="shared" si="15"/>
        <v>0</v>
      </c>
      <c r="CE153" s="110">
        <f t="shared" si="15"/>
        <v>0</v>
      </c>
      <c r="CF153" s="110">
        <f t="shared" si="16"/>
        <v>0</v>
      </c>
      <c r="CG153" s="110">
        <f t="shared" si="16"/>
        <v>0</v>
      </c>
    </row>
    <row r="154" spans="3:85" x14ac:dyDescent="0.3">
      <c r="C154" s="13" t="str">
        <f t="shared" si="19"/>
        <v>Business Analyst</v>
      </c>
      <c r="D154" s="11" t="s">
        <v>115</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110">
        <f t="shared" si="17"/>
        <v>0</v>
      </c>
      <c r="BZ154" s="110">
        <f t="shared" si="15"/>
        <v>0</v>
      </c>
      <c r="CA154" s="110">
        <f t="shared" si="15"/>
        <v>0</v>
      </c>
      <c r="CB154" s="110">
        <f t="shared" si="15"/>
        <v>0</v>
      </c>
      <c r="CC154" s="110">
        <f t="shared" si="15"/>
        <v>0</v>
      </c>
      <c r="CD154" s="110">
        <f t="shared" si="15"/>
        <v>0</v>
      </c>
      <c r="CE154" s="110">
        <f t="shared" si="15"/>
        <v>0</v>
      </c>
      <c r="CF154" s="110">
        <f t="shared" si="16"/>
        <v>0</v>
      </c>
      <c r="CG154" s="110">
        <f t="shared" si="16"/>
        <v>0</v>
      </c>
    </row>
    <row r="155" spans="3:85" x14ac:dyDescent="0.3">
      <c r="C155" s="13" t="str">
        <f t="shared" si="19"/>
        <v>Business Analyst</v>
      </c>
      <c r="D155" s="11" t="s">
        <v>117</v>
      </c>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110">
        <f t="shared" si="17"/>
        <v>0</v>
      </c>
      <c r="BZ155" s="110">
        <f t="shared" si="15"/>
        <v>0</v>
      </c>
      <c r="CA155" s="110">
        <f t="shared" si="15"/>
        <v>0</v>
      </c>
      <c r="CB155" s="110">
        <f t="shared" si="15"/>
        <v>0</v>
      </c>
      <c r="CC155" s="110">
        <f t="shared" si="15"/>
        <v>0</v>
      </c>
      <c r="CD155" s="110">
        <f t="shared" si="15"/>
        <v>0</v>
      </c>
      <c r="CE155" s="110">
        <f t="shared" si="15"/>
        <v>0</v>
      </c>
      <c r="CF155" s="110">
        <f t="shared" si="16"/>
        <v>0</v>
      </c>
      <c r="CG155" s="110">
        <f t="shared" si="16"/>
        <v>0</v>
      </c>
    </row>
    <row r="156" spans="3:85" x14ac:dyDescent="0.3">
      <c r="C156" s="13" t="str">
        <f t="shared" si="19"/>
        <v>Business Analyst</v>
      </c>
      <c r="D156" s="11" t="s">
        <v>177</v>
      </c>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110">
        <f t="shared" si="17"/>
        <v>0</v>
      </c>
      <c r="BZ156" s="110">
        <f t="shared" si="15"/>
        <v>0</v>
      </c>
      <c r="CA156" s="110">
        <f t="shared" si="15"/>
        <v>0</v>
      </c>
      <c r="CB156" s="110">
        <f t="shared" si="15"/>
        <v>0</v>
      </c>
      <c r="CC156" s="110">
        <f t="shared" si="15"/>
        <v>0</v>
      </c>
      <c r="CD156" s="110">
        <f t="shared" si="15"/>
        <v>0</v>
      </c>
      <c r="CE156" s="110">
        <f t="shared" si="15"/>
        <v>0</v>
      </c>
      <c r="CF156" s="110">
        <f t="shared" si="16"/>
        <v>0</v>
      </c>
      <c r="CG156" s="110">
        <f t="shared" si="16"/>
        <v>0</v>
      </c>
    </row>
    <row r="157" spans="3:85" ht="16.2" thickBot="1" x14ac:dyDescent="0.35">
      <c r="C157" s="16" t="str">
        <f t="shared" si="19"/>
        <v>Business Analyst</v>
      </c>
      <c r="D157" s="17" t="s">
        <v>116</v>
      </c>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45">
        <f t="shared" si="17"/>
        <v>0</v>
      </c>
      <c r="BZ157" s="45">
        <f t="shared" si="15"/>
        <v>0</v>
      </c>
      <c r="CA157" s="45">
        <f t="shared" si="15"/>
        <v>0</v>
      </c>
      <c r="CB157" s="45">
        <f t="shared" si="15"/>
        <v>0</v>
      </c>
      <c r="CC157" s="45">
        <f t="shared" si="15"/>
        <v>0</v>
      </c>
      <c r="CD157" s="45">
        <f t="shared" si="15"/>
        <v>0</v>
      </c>
      <c r="CE157" s="45">
        <f t="shared" si="15"/>
        <v>0</v>
      </c>
      <c r="CF157" s="45">
        <f t="shared" si="16"/>
        <v>0</v>
      </c>
      <c r="CG157" s="45">
        <f t="shared" si="16"/>
        <v>0</v>
      </c>
    </row>
    <row r="158" spans="3:85" x14ac:dyDescent="0.3">
      <c r="C158" s="14" t="str">
        <f>'Short Term Rates'!C32</f>
        <v>Help Desk Analyst</v>
      </c>
      <c r="D158" s="15" t="s">
        <v>174</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44">
        <f t="shared" si="17"/>
        <v>0</v>
      </c>
      <c r="BZ158" s="44">
        <f t="shared" si="15"/>
        <v>0</v>
      </c>
      <c r="CA158" s="44">
        <f t="shared" si="15"/>
        <v>0</v>
      </c>
      <c r="CB158" s="44">
        <f t="shared" si="15"/>
        <v>0</v>
      </c>
      <c r="CC158" s="44">
        <f t="shared" si="15"/>
        <v>0</v>
      </c>
      <c r="CD158" s="44">
        <f t="shared" si="15"/>
        <v>0</v>
      </c>
      <c r="CE158" s="44">
        <f t="shared" si="15"/>
        <v>0</v>
      </c>
      <c r="CF158" s="44">
        <f t="shared" si="16"/>
        <v>0</v>
      </c>
      <c r="CG158" s="44">
        <f t="shared" si="16"/>
        <v>0</v>
      </c>
    </row>
    <row r="159" spans="3:85" x14ac:dyDescent="0.3">
      <c r="C159" s="13" t="str">
        <f>C158</f>
        <v>Help Desk Analyst</v>
      </c>
      <c r="D159" s="11" t="s">
        <v>175</v>
      </c>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110">
        <f t="shared" si="17"/>
        <v>0</v>
      </c>
      <c r="BZ159" s="110">
        <f t="shared" si="15"/>
        <v>0</v>
      </c>
      <c r="CA159" s="110">
        <f t="shared" si="15"/>
        <v>0</v>
      </c>
      <c r="CB159" s="110">
        <f t="shared" si="15"/>
        <v>0</v>
      </c>
      <c r="CC159" s="110">
        <f t="shared" si="15"/>
        <v>0</v>
      </c>
      <c r="CD159" s="110">
        <f t="shared" si="15"/>
        <v>0</v>
      </c>
      <c r="CE159" s="110">
        <f t="shared" si="15"/>
        <v>0</v>
      </c>
      <c r="CF159" s="110">
        <f t="shared" si="16"/>
        <v>0</v>
      </c>
      <c r="CG159" s="110">
        <f t="shared" si="16"/>
        <v>0</v>
      </c>
    </row>
    <row r="160" spans="3:85" x14ac:dyDescent="0.3">
      <c r="C160" s="13" t="str">
        <f t="shared" ref="C160:C164" si="20">C159</f>
        <v>Help Desk Analyst</v>
      </c>
      <c r="D160" s="11" t="s">
        <v>176</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110">
        <f t="shared" si="17"/>
        <v>0</v>
      </c>
      <c r="BZ160" s="110">
        <f t="shared" si="17"/>
        <v>0</v>
      </c>
      <c r="CA160" s="110">
        <f t="shared" si="17"/>
        <v>0</v>
      </c>
      <c r="CB160" s="110">
        <f t="shared" si="17"/>
        <v>0</v>
      </c>
      <c r="CC160" s="110">
        <f t="shared" si="17"/>
        <v>0</v>
      </c>
      <c r="CD160" s="110">
        <f t="shared" si="17"/>
        <v>0</v>
      </c>
      <c r="CE160" s="110">
        <f t="shared" si="17"/>
        <v>0</v>
      </c>
      <c r="CF160" s="110">
        <f t="shared" si="16"/>
        <v>0</v>
      </c>
      <c r="CG160" s="110">
        <f t="shared" si="16"/>
        <v>0</v>
      </c>
    </row>
    <row r="161" spans="3:85" x14ac:dyDescent="0.3">
      <c r="C161" s="13" t="str">
        <f t="shared" si="20"/>
        <v>Help Desk Analyst</v>
      </c>
      <c r="D161" s="11" t="s">
        <v>115</v>
      </c>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110">
        <f t="shared" si="17"/>
        <v>0</v>
      </c>
      <c r="BZ161" s="110">
        <f t="shared" si="17"/>
        <v>0</v>
      </c>
      <c r="CA161" s="110">
        <f t="shared" si="17"/>
        <v>0</v>
      </c>
      <c r="CB161" s="110">
        <f t="shared" si="17"/>
        <v>0</v>
      </c>
      <c r="CC161" s="110">
        <f t="shared" si="17"/>
        <v>0</v>
      </c>
      <c r="CD161" s="110">
        <f t="shared" si="17"/>
        <v>0</v>
      </c>
      <c r="CE161" s="110">
        <f t="shared" si="17"/>
        <v>0</v>
      </c>
      <c r="CF161" s="110">
        <f t="shared" si="16"/>
        <v>0</v>
      </c>
      <c r="CG161" s="110">
        <f t="shared" si="16"/>
        <v>0</v>
      </c>
    </row>
    <row r="162" spans="3:85" x14ac:dyDescent="0.3">
      <c r="C162" s="13" t="str">
        <f t="shared" si="20"/>
        <v>Help Desk Analyst</v>
      </c>
      <c r="D162" s="11" t="s">
        <v>117</v>
      </c>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110">
        <f t="shared" si="17"/>
        <v>0</v>
      </c>
      <c r="BZ162" s="110">
        <f t="shared" si="17"/>
        <v>0</v>
      </c>
      <c r="CA162" s="110">
        <f t="shared" si="17"/>
        <v>0</v>
      </c>
      <c r="CB162" s="110">
        <f t="shared" si="17"/>
        <v>0</v>
      </c>
      <c r="CC162" s="110">
        <f t="shared" si="17"/>
        <v>0</v>
      </c>
      <c r="CD162" s="110">
        <f t="shared" si="17"/>
        <v>0</v>
      </c>
      <c r="CE162" s="110">
        <f t="shared" si="17"/>
        <v>0</v>
      </c>
      <c r="CF162" s="110">
        <f t="shared" si="16"/>
        <v>0</v>
      </c>
      <c r="CG162" s="110">
        <f t="shared" si="16"/>
        <v>0</v>
      </c>
    </row>
    <row r="163" spans="3:85" x14ac:dyDescent="0.3">
      <c r="C163" s="13" t="str">
        <f t="shared" si="20"/>
        <v>Help Desk Analyst</v>
      </c>
      <c r="D163" s="11" t="s">
        <v>177</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110">
        <f t="shared" si="17"/>
        <v>0</v>
      </c>
      <c r="BZ163" s="110">
        <f t="shared" si="17"/>
        <v>0</v>
      </c>
      <c r="CA163" s="110">
        <f t="shared" si="17"/>
        <v>0</v>
      </c>
      <c r="CB163" s="110">
        <f t="shared" si="17"/>
        <v>0</v>
      </c>
      <c r="CC163" s="110">
        <f t="shared" si="17"/>
        <v>0</v>
      </c>
      <c r="CD163" s="110">
        <f t="shared" si="17"/>
        <v>0</v>
      </c>
      <c r="CE163" s="110">
        <f t="shared" si="17"/>
        <v>0</v>
      </c>
      <c r="CF163" s="110">
        <f t="shared" si="16"/>
        <v>0</v>
      </c>
      <c r="CG163" s="110">
        <f t="shared" si="16"/>
        <v>0</v>
      </c>
    </row>
    <row r="164" spans="3:85" ht="16.2" thickBot="1" x14ac:dyDescent="0.35">
      <c r="C164" s="16" t="str">
        <f t="shared" si="20"/>
        <v>Help Desk Analyst</v>
      </c>
      <c r="D164" s="17" t="s">
        <v>116</v>
      </c>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45">
        <f t="shared" si="17"/>
        <v>0</v>
      </c>
      <c r="BZ164" s="45">
        <f t="shared" si="17"/>
        <v>0</v>
      </c>
      <c r="CA164" s="45">
        <f t="shared" si="17"/>
        <v>0</v>
      </c>
      <c r="CB164" s="45">
        <f t="shared" si="17"/>
        <v>0</v>
      </c>
      <c r="CC164" s="45">
        <f t="shared" si="17"/>
        <v>0</v>
      </c>
      <c r="CD164" s="45">
        <f t="shared" si="17"/>
        <v>0</v>
      </c>
      <c r="CE164" s="45">
        <f t="shared" si="17"/>
        <v>0</v>
      </c>
      <c r="CF164" s="45">
        <f t="shared" si="17"/>
        <v>0</v>
      </c>
      <c r="CG164" s="45">
        <f t="shared" si="17"/>
        <v>0</v>
      </c>
    </row>
    <row r="165" spans="3:85" x14ac:dyDescent="0.3">
      <c r="C165" s="14" t="str">
        <f>'Short Term Rates'!C33</f>
        <v xml:space="preserve">Management Consultant </v>
      </c>
      <c r="D165" s="15" t="s">
        <v>174</v>
      </c>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44">
        <f t="shared" si="17"/>
        <v>0</v>
      </c>
      <c r="BZ165" s="44">
        <f t="shared" si="17"/>
        <v>0</v>
      </c>
      <c r="CA165" s="44">
        <f t="shared" si="17"/>
        <v>0</v>
      </c>
      <c r="CB165" s="44">
        <f t="shared" si="17"/>
        <v>0</v>
      </c>
      <c r="CC165" s="44">
        <f t="shared" si="17"/>
        <v>0</v>
      </c>
      <c r="CD165" s="44">
        <f t="shared" si="17"/>
        <v>0</v>
      </c>
      <c r="CE165" s="44">
        <f t="shared" si="17"/>
        <v>0</v>
      </c>
      <c r="CF165" s="44">
        <f t="shared" si="17"/>
        <v>0</v>
      </c>
      <c r="CG165" s="44">
        <f t="shared" si="17"/>
        <v>0</v>
      </c>
    </row>
    <row r="166" spans="3:85" x14ac:dyDescent="0.3">
      <c r="C166" s="13" t="str">
        <f>C165</f>
        <v xml:space="preserve">Management Consultant </v>
      </c>
      <c r="D166" s="11" t="s">
        <v>175</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110">
        <f t="shared" si="17"/>
        <v>0</v>
      </c>
      <c r="BZ166" s="110">
        <f t="shared" si="17"/>
        <v>0</v>
      </c>
      <c r="CA166" s="110">
        <f t="shared" si="17"/>
        <v>0</v>
      </c>
      <c r="CB166" s="110">
        <f t="shared" si="17"/>
        <v>0</v>
      </c>
      <c r="CC166" s="110">
        <f t="shared" si="17"/>
        <v>0</v>
      </c>
      <c r="CD166" s="110">
        <f t="shared" si="17"/>
        <v>0</v>
      </c>
      <c r="CE166" s="110">
        <f t="shared" si="17"/>
        <v>0</v>
      </c>
      <c r="CF166" s="110">
        <f t="shared" si="17"/>
        <v>0</v>
      </c>
      <c r="CG166" s="110">
        <f t="shared" si="17"/>
        <v>0</v>
      </c>
    </row>
    <row r="167" spans="3:85" x14ac:dyDescent="0.3">
      <c r="C167" s="13" t="str">
        <f t="shared" ref="C167:C171" si="21">C166</f>
        <v xml:space="preserve">Management Consultant </v>
      </c>
      <c r="D167" s="11" t="s">
        <v>176</v>
      </c>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110">
        <f t="shared" si="17"/>
        <v>0</v>
      </c>
      <c r="BZ167" s="110">
        <f t="shared" si="17"/>
        <v>0</v>
      </c>
      <c r="CA167" s="110">
        <f t="shared" si="17"/>
        <v>0</v>
      </c>
      <c r="CB167" s="110">
        <f t="shared" si="17"/>
        <v>0</v>
      </c>
      <c r="CC167" s="110">
        <f t="shared" si="17"/>
        <v>0</v>
      </c>
      <c r="CD167" s="110">
        <f t="shared" si="17"/>
        <v>0</v>
      </c>
      <c r="CE167" s="110">
        <f t="shared" si="17"/>
        <v>0</v>
      </c>
      <c r="CF167" s="110">
        <f t="shared" si="17"/>
        <v>0</v>
      </c>
      <c r="CG167" s="110">
        <f t="shared" si="17"/>
        <v>0</v>
      </c>
    </row>
    <row r="168" spans="3:85" x14ac:dyDescent="0.3">
      <c r="C168" s="13" t="str">
        <f t="shared" si="21"/>
        <v xml:space="preserve">Management Consultant </v>
      </c>
      <c r="D168" s="11" t="s">
        <v>115</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110">
        <f t="shared" si="17"/>
        <v>0</v>
      </c>
      <c r="BZ168" s="110">
        <f t="shared" si="17"/>
        <v>0</v>
      </c>
      <c r="CA168" s="110">
        <f t="shared" si="17"/>
        <v>0</v>
      </c>
      <c r="CB168" s="110">
        <f t="shared" si="17"/>
        <v>0</v>
      </c>
      <c r="CC168" s="110">
        <f t="shared" si="17"/>
        <v>0</v>
      </c>
      <c r="CD168" s="110">
        <f t="shared" si="17"/>
        <v>0</v>
      </c>
      <c r="CE168" s="110">
        <f t="shared" si="17"/>
        <v>0</v>
      </c>
      <c r="CF168" s="110">
        <f t="shared" si="17"/>
        <v>0</v>
      </c>
      <c r="CG168" s="110">
        <f t="shared" si="17"/>
        <v>0</v>
      </c>
    </row>
    <row r="169" spans="3:85" x14ac:dyDescent="0.3">
      <c r="C169" s="13" t="str">
        <f t="shared" si="21"/>
        <v xml:space="preserve">Management Consultant </v>
      </c>
      <c r="D169" s="11" t="s">
        <v>117</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110">
        <f t="shared" si="17"/>
        <v>0</v>
      </c>
      <c r="BZ169" s="110">
        <f t="shared" si="17"/>
        <v>0</v>
      </c>
      <c r="CA169" s="110">
        <f t="shared" si="17"/>
        <v>0</v>
      </c>
      <c r="CB169" s="110">
        <f t="shared" si="17"/>
        <v>0</v>
      </c>
      <c r="CC169" s="110">
        <f t="shared" si="17"/>
        <v>0</v>
      </c>
      <c r="CD169" s="110">
        <f t="shared" si="17"/>
        <v>0</v>
      </c>
      <c r="CE169" s="110">
        <f t="shared" si="17"/>
        <v>0</v>
      </c>
      <c r="CF169" s="110">
        <f t="shared" si="17"/>
        <v>0</v>
      </c>
      <c r="CG169" s="110">
        <f t="shared" si="17"/>
        <v>0</v>
      </c>
    </row>
    <row r="170" spans="3:85" x14ac:dyDescent="0.3">
      <c r="C170" s="13" t="str">
        <f t="shared" si="21"/>
        <v xml:space="preserve">Management Consultant </v>
      </c>
      <c r="D170" s="11" t="s">
        <v>177</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110">
        <f t="shared" si="17"/>
        <v>0</v>
      </c>
      <c r="BZ170" s="110">
        <f t="shared" si="17"/>
        <v>0</v>
      </c>
      <c r="CA170" s="110">
        <f t="shared" si="17"/>
        <v>0</v>
      </c>
      <c r="CB170" s="110">
        <f t="shared" si="17"/>
        <v>0</v>
      </c>
      <c r="CC170" s="110">
        <f t="shared" si="17"/>
        <v>0</v>
      </c>
      <c r="CD170" s="110">
        <f t="shared" si="17"/>
        <v>0</v>
      </c>
      <c r="CE170" s="110">
        <f t="shared" si="17"/>
        <v>0</v>
      </c>
      <c r="CF170" s="110">
        <f t="shared" si="17"/>
        <v>0</v>
      </c>
      <c r="CG170" s="110">
        <f t="shared" si="17"/>
        <v>0</v>
      </c>
    </row>
    <row r="171" spans="3:85" ht="16.2" thickBot="1" x14ac:dyDescent="0.35">
      <c r="C171" s="16" t="str">
        <f t="shared" si="21"/>
        <v xml:space="preserve">Management Consultant </v>
      </c>
      <c r="D171" s="17" t="s">
        <v>116</v>
      </c>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45">
        <f t="shared" si="17"/>
        <v>0</v>
      </c>
      <c r="BZ171" s="45">
        <f t="shared" si="17"/>
        <v>0</v>
      </c>
      <c r="CA171" s="45">
        <f t="shared" si="17"/>
        <v>0</v>
      </c>
      <c r="CB171" s="45">
        <f t="shared" si="17"/>
        <v>0</v>
      </c>
      <c r="CC171" s="45">
        <f t="shared" si="17"/>
        <v>0</v>
      </c>
      <c r="CD171" s="45">
        <f t="shared" si="17"/>
        <v>0</v>
      </c>
      <c r="CE171" s="45">
        <f t="shared" si="17"/>
        <v>0</v>
      </c>
      <c r="CF171" s="45">
        <f t="shared" si="17"/>
        <v>0</v>
      </c>
      <c r="CG171" s="45">
        <f t="shared" si="17"/>
        <v>0</v>
      </c>
    </row>
    <row r="172" spans="3:85" x14ac:dyDescent="0.3">
      <c r="C172" s="14" t="str">
        <f>'Short Term Rates'!C34</f>
        <v>Project Manager</v>
      </c>
      <c r="D172" s="15" t="s">
        <v>174</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44">
        <f t="shared" si="17"/>
        <v>0</v>
      </c>
      <c r="BZ172" s="44">
        <f t="shared" si="17"/>
        <v>0</v>
      </c>
      <c r="CA172" s="44">
        <f t="shared" si="17"/>
        <v>0</v>
      </c>
      <c r="CB172" s="44">
        <f t="shared" si="17"/>
        <v>0</v>
      </c>
      <c r="CC172" s="44">
        <f t="shared" si="17"/>
        <v>0</v>
      </c>
      <c r="CD172" s="44">
        <f t="shared" si="17"/>
        <v>0</v>
      </c>
      <c r="CE172" s="44">
        <f t="shared" si="17"/>
        <v>0</v>
      </c>
      <c r="CF172" s="44">
        <f t="shared" si="17"/>
        <v>0</v>
      </c>
      <c r="CG172" s="44">
        <f t="shared" si="17"/>
        <v>0</v>
      </c>
    </row>
    <row r="173" spans="3:85" x14ac:dyDescent="0.3">
      <c r="C173" s="13" t="str">
        <f>C172</f>
        <v>Project Manager</v>
      </c>
      <c r="D173" s="11" t="s">
        <v>175</v>
      </c>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110">
        <f t="shared" si="17"/>
        <v>0</v>
      </c>
      <c r="BZ173" s="110">
        <f t="shared" si="17"/>
        <v>0</v>
      </c>
      <c r="CA173" s="110">
        <f t="shared" si="17"/>
        <v>0</v>
      </c>
      <c r="CB173" s="110">
        <f t="shared" si="17"/>
        <v>0</v>
      </c>
      <c r="CC173" s="110">
        <f t="shared" si="17"/>
        <v>0</v>
      </c>
      <c r="CD173" s="110">
        <f t="shared" si="17"/>
        <v>0</v>
      </c>
      <c r="CE173" s="110">
        <f t="shared" si="17"/>
        <v>0</v>
      </c>
      <c r="CF173" s="110">
        <f t="shared" si="17"/>
        <v>0</v>
      </c>
      <c r="CG173" s="110">
        <f t="shared" si="17"/>
        <v>0</v>
      </c>
    </row>
    <row r="174" spans="3:85" x14ac:dyDescent="0.3">
      <c r="C174" s="13" t="str">
        <f t="shared" ref="C174:C178" si="22">C173</f>
        <v>Project Manager</v>
      </c>
      <c r="D174" s="11" t="s">
        <v>176</v>
      </c>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110">
        <f t="shared" si="17"/>
        <v>0</v>
      </c>
      <c r="BZ174" s="110">
        <f t="shared" si="17"/>
        <v>0</v>
      </c>
      <c r="CA174" s="110">
        <f t="shared" si="17"/>
        <v>0</v>
      </c>
      <c r="CB174" s="110">
        <f t="shared" si="17"/>
        <v>0</v>
      </c>
      <c r="CC174" s="110">
        <f t="shared" si="17"/>
        <v>0</v>
      </c>
      <c r="CD174" s="110">
        <f t="shared" si="17"/>
        <v>0</v>
      </c>
      <c r="CE174" s="110">
        <f t="shared" si="17"/>
        <v>0</v>
      </c>
      <c r="CF174" s="110">
        <f t="shared" si="17"/>
        <v>0</v>
      </c>
      <c r="CG174" s="110">
        <f t="shared" si="17"/>
        <v>0</v>
      </c>
    </row>
    <row r="175" spans="3:85" x14ac:dyDescent="0.3">
      <c r="C175" s="13" t="str">
        <f t="shared" si="22"/>
        <v>Project Manager</v>
      </c>
      <c r="D175" s="11" t="s">
        <v>115</v>
      </c>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110">
        <f t="shared" si="17"/>
        <v>0</v>
      </c>
      <c r="BZ175" s="110">
        <f t="shared" si="17"/>
        <v>0</v>
      </c>
      <c r="CA175" s="110">
        <f t="shared" si="17"/>
        <v>0</v>
      </c>
      <c r="CB175" s="110">
        <f t="shared" si="17"/>
        <v>0</v>
      </c>
      <c r="CC175" s="110">
        <f t="shared" si="17"/>
        <v>0</v>
      </c>
      <c r="CD175" s="110">
        <f t="shared" si="17"/>
        <v>0</v>
      </c>
      <c r="CE175" s="110">
        <f t="shared" si="17"/>
        <v>0</v>
      </c>
      <c r="CF175" s="110">
        <f t="shared" si="17"/>
        <v>0</v>
      </c>
      <c r="CG175" s="110">
        <f t="shared" si="17"/>
        <v>0</v>
      </c>
    </row>
    <row r="176" spans="3:85" x14ac:dyDescent="0.3">
      <c r="C176" s="13" t="str">
        <f t="shared" si="22"/>
        <v>Project Manager</v>
      </c>
      <c r="D176" s="11" t="s">
        <v>117</v>
      </c>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110">
        <f t="shared" si="17"/>
        <v>0</v>
      </c>
      <c r="BZ176" s="110">
        <f t="shared" si="17"/>
        <v>0</v>
      </c>
      <c r="CA176" s="110">
        <f t="shared" si="17"/>
        <v>0</v>
      </c>
      <c r="CB176" s="110">
        <f t="shared" si="17"/>
        <v>0</v>
      </c>
      <c r="CC176" s="110">
        <f t="shared" si="17"/>
        <v>0</v>
      </c>
      <c r="CD176" s="110">
        <f t="shared" si="17"/>
        <v>0</v>
      </c>
      <c r="CE176" s="110">
        <f t="shared" si="17"/>
        <v>0</v>
      </c>
      <c r="CF176" s="110">
        <f t="shared" si="17"/>
        <v>0</v>
      </c>
      <c r="CG176" s="110">
        <f t="shared" si="17"/>
        <v>0</v>
      </c>
    </row>
    <row r="177" spans="3:85" x14ac:dyDescent="0.3">
      <c r="C177" s="13" t="str">
        <f t="shared" si="22"/>
        <v>Project Manager</v>
      </c>
      <c r="D177" s="11" t="s">
        <v>177</v>
      </c>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110">
        <f t="shared" ref="BY177:CG192" si="23">SUMIFS($E177:$BX177, $E$9:$BX$9,BY$9, $E$10:$BX$10, BY$10)</f>
        <v>0</v>
      </c>
      <c r="BZ177" s="110">
        <f t="shared" si="23"/>
        <v>0</v>
      </c>
      <c r="CA177" s="110">
        <f t="shared" si="23"/>
        <v>0</v>
      </c>
      <c r="CB177" s="110">
        <f t="shared" si="23"/>
        <v>0</v>
      </c>
      <c r="CC177" s="110">
        <f t="shared" si="23"/>
        <v>0</v>
      </c>
      <c r="CD177" s="110">
        <f t="shared" si="23"/>
        <v>0</v>
      </c>
      <c r="CE177" s="110">
        <f t="shared" si="23"/>
        <v>0</v>
      </c>
      <c r="CF177" s="110">
        <f t="shared" si="23"/>
        <v>0</v>
      </c>
      <c r="CG177" s="110">
        <f t="shared" si="23"/>
        <v>0</v>
      </c>
    </row>
    <row r="178" spans="3:85" ht="16.2" thickBot="1" x14ac:dyDescent="0.35">
      <c r="C178" s="16" t="str">
        <f t="shared" si="22"/>
        <v>Project Manager</v>
      </c>
      <c r="D178" s="17" t="s">
        <v>116</v>
      </c>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45">
        <f t="shared" si="23"/>
        <v>0</v>
      </c>
      <c r="BZ178" s="45">
        <f t="shared" si="23"/>
        <v>0</v>
      </c>
      <c r="CA178" s="45">
        <f t="shared" si="23"/>
        <v>0</v>
      </c>
      <c r="CB178" s="45">
        <f t="shared" si="23"/>
        <v>0</v>
      </c>
      <c r="CC178" s="45">
        <f t="shared" si="23"/>
        <v>0</v>
      </c>
      <c r="CD178" s="45">
        <f t="shared" si="23"/>
        <v>0</v>
      </c>
      <c r="CE178" s="45">
        <f t="shared" si="23"/>
        <v>0</v>
      </c>
      <c r="CF178" s="45">
        <f t="shared" si="23"/>
        <v>0</v>
      </c>
      <c r="CG178" s="45">
        <f t="shared" si="23"/>
        <v>0</v>
      </c>
    </row>
    <row r="179" spans="3:85" x14ac:dyDescent="0.3">
      <c r="C179" s="14" t="str">
        <f>'Short Term Rates'!C35</f>
        <v xml:space="preserve">Systems/Technical Analyst </v>
      </c>
      <c r="D179" s="15" t="s">
        <v>174</v>
      </c>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44">
        <f t="shared" si="23"/>
        <v>0</v>
      </c>
      <c r="BZ179" s="44">
        <f t="shared" si="23"/>
        <v>0</v>
      </c>
      <c r="CA179" s="44">
        <f t="shared" si="23"/>
        <v>0</v>
      </c>
      <c r="CB179" s="44">
        <f t="shared" si="23"/>
        <v>0</v>
      </c>
      <c r="CC179" s="44">
        <f t="shared" si="23"/>
        <v>0</v>
      </c>
      <c r="CD179" s="44">
        <f t="shared" si="23"/>
        <v>0</v>
      </c>
      <c r="CE179" s="44">
        <f t="shared" si="23"/>
        <v>0</v>
      </c>
      <c r="CF179" s="44">
        <f t="shared" si="23"/>
        <v>0</v>
      </c>
      <c r="CG179" s="44">
        <f t="shared" si="23"/>
        <v>0</v>
      </c>
    </row>
    <row r="180" spans="3:85" x14ac:dyDescent="0.3">
      <c r="C180" s="13" t="str">
        <f>C179</f>
        <v xml:space="preserve">Systems/Technical Analyst </v>
      </c>
      <c r="D180" s="11" t="s">
        <v>175</v>
      </c>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110">
        <f t="shared" si="23"/>
        <v>0</v>
      </c>
      <c r="BZ180" s="110">
        <f t="shared" si="23"/>
        <v>0</v>
      </c>
      <c r="CA180" s="110">
        <f t="shared" si="23"/>
        <v>0</v>
      </c>
      <c r="CB180" s="110">
        <f t="shared" si="23"/>
        <v>0</v>
      </c>
      <c r="CC180" s="110">
        <f t="shared" si="23"/>
        <v>0</v>
      </c>
      <c r="CD180" s="110">
        <f t="shared" si="23"/>
        <v>0</v>
      </c>
      <c r="CE180" s="110">
        <f t="shared" si="23"/>
        <v>0</v>
      </c>
      <c r="CF180" s="110">
        <f t="shared" si="23"/>
        <v>0</v>
      </c>
      <c r="CG180" s="110">
        <f t="shared" si="23"/>
        <v>0</v>
      </c>
    </row>
    <row r="181" spans="3:85" x14ac:dyDescent="0.3">
      <c r="C181" s="13" t="str">
        <f t="shared" ref="C181:C185" si="24">C180</f>
        <v xml:space="preserve">Systems/Technical Analyst </v>
      </c>
      <c r="D181" s="11" t="s">
        <v>176</v>
      </c>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110">
        <f t="shared" si="23"/>
        <v>0</v>
      </c>
      <c r="BZ181" s="110">
        <f t="shared" si="23"/>
        <v>0</v>
      </c>
      <c r="CA181" s="110">
        <f t="shared" si="23"/>
        <v>0</v>
      </c>
      <c r="CB181" s="110">
        <f t="shared" si="23"/>
        <v>0</v>
      </c>
      <c r="CC181" s="110">
        <f t="shared" si="23"/>
        <v>0</v>
      </c>
      <c r="CD181" s="110">
        <f t="shared" si="23"/>
        <v>0</v>
      </c>
      <c r="CE181" s="110">
        <f t="shared" si="23"/>
        <v>0</v>
      </c>
      <c r="CF181" s="110">
        <f t="shared" si="23"/>
        <v>0</v>
      </c>
      <c r="CG181" s="110">
        <f t="shared" si="23"/>
        <v>0</v>
      </c>
    </row>
    <row r="182" spans="3:85" x14ac:dyDescent="0.3">
      <c r="C182" s="13" t="str">
        <f t="shared" si="24"/>
        <v xml:space="preserve">Systems/Technical Analyst </v>
      </c>
      <c r="D182" s="11" t="s">
        <v>115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110">
        <f t="shared" si="23"/>
        <v>0</v>
      </c>
      <c r="BZ182" s="110">
        <f t="shared" si="23"/>
        <v>0</v>
      </c>
      <c r="CA182" s="110">
        <f t="shared" si="23"/>
        <v>0</v>
      </c>
      <c r="CB182" s="110">
        <f t="shared" si="23"/>
        <v>0</v>
      </c>
      <c r="CC182" s="110">
        <f t="shared" si="23"/>
        <v>0</v>
      </c>
      <c r="CD182" s="110">
        <f t="shared" si="23"/>
        <v>0</v>
      </c>
      <c r="CE182" s="110">
        <f t="shared" si="23"/>
        <v>0</v>
      </c>
      <c r="CF182" s="110">
        <f t="shared" si="23"/>
        <v>0</v>
      </c>
      <c r="CG182" s="110">
        <f t="shared" si="23"/>
        <v>0</v>
      </c>
    </row>
    <row r="183" spans="3:85" x14ac:dyDescent="0.3">
      <c r="C183" s="13" t="str">
        <f t="shared" si="24"/>
        <v xml:space="preserve">Systems/Technical Analyst </v>
      </c>
      <c r="D183" s="11" t="s">
        <v>117</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110">
        <f t="shared" si="23"/>
        <v>0</v>
      </c>
      <c r="BZ183" s="110">
        <f t="shared" si="23"/>
        <v>0</v>
      </c>
      <c r="CA183" s="110">
        <f t="shared" si="23"/>
        <v>0</v>
      </c>
      <c r="CB183" s="110">
        <f t="shared" si="23"/>
        <v>0</v>
      </c>
      <c r="CC183" s="110">
        <f t="shared" si="23"/>
        <v>0</v>
      </c>
      <c r="CD183" s="110">
        <f t="shared" si="23"/>
        <v>0</v>
      </c>
      <c r="CE183" s="110">
        <f t="shared" si="23"/>
        <v>0</v>
      </c>
      <c r="CF183" s="110">
        <f t="shared" si="23"/>
        <v>0</v>
      </c>
      <c r="CG183" s="110">
        <f t="shared" si="23"/>
        <v>0</v>
      </c>
    </row>
    <row r="184" spans="3:85" x14ac:dyDescent="0.3">
      <c r="C184" s="13" t="str">
        <f t="shared" si="24"/>
        <v xml:space="preserve">Systems/Technical Analyst </v>
      </c>
      <c r="D184" s="11" t="s">
        <v>177</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110">
        <f t="shared" si="23"/>
        <v>0</v>
      </c>
      <c r="BZ184" s="110">
        <f t="shared" si="23"/>
        <v>0</v>
      </c>
      <c r="CA184" s="110">
        <f t="shared" si="23"/>
        <v>0</v>
      </c>
      <c r="CB184" s="110">
        <f t="shared" si="23"/>
        <v>0</v>
      </c>
      <c r="CC184" s="110">
        <f t="shared" si="23"/>
        <v>0</v>
      </c>
      <c r="CD184" s="110">
        <f t="shared" si="23"/>
        <v>0</v>
      </c>
      <c r="CE184" s="110">
        <f t="shared" si="23"/>
        <v>0</v>
      </c>
      <c r="CF184" s="110">
        <f t="shared" si="23"/>
        <v>0</v>
      </c>
      <c r="CG184" s="110">
        <f t="shared" si="23"/>
        <v>0</v>
      </c>
    </row>
    <row r="185" spans="3:85" ht="16.2" thickBot="1" x14ac:dyDescent="0.35">
      <c r="C185" s="16" t="str">
        <f t="shared" si="24"/>
        <v xml:space="preserve">Systems/Technical Analyst </v>
      </c>
      <c r="D185" s="17" t="s">
        <v>116</v>
      </c>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45">
        <f t="shared" si="23"/>
        <v>0</v>
      </c>
      <c r="BZ185" s="45">
        <f t="shared" si="23"/>
        <v>0</v>
      </c>
      <c r="CA185" s="45">
        <f t="shared" si="23"/>
        <v>0</v>
      </c>
      <c r="CB185" s="45">
        <f t="shared" si="23"/>
        <v>0</v>
      </c>
      <c r="CC185" s="45">
        <f t="shared" si="23"/>
        <v>0</v>
      </c>
      <c r="CD185" s="45">
        <f t="shared" si="23"/>
        <v>0</v>
      </c>
      <c r="CE185" s="45">
        <f t="shared" si="23"/>
        <v>0</v>
      </c>
      <c r="CF185" s="45">
        <f t="shared" si="23"/>
        <v>0</v>
      </c>
      <c r="CG185" s="45">
        <f t="shared" si="23"/>
        <v>0</v>
      </c>
    </row>
    <row r="186" spans="3:85" x14ac:dyDescent="0.3">
      <c r="C186" s="14" t="str">
        <f>'Short Term Rates'!C36</f>
        <v>Tester</v>
      </c>
      <c r="D186" s="15" t="s">
        <v>174</v>
      </c>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44">
        <f t="shared" si="23"/>
        <v>0</v>
      </c>
      <c r="BZ186" s="44">
        <f t="shared" si="23"/>
        <v>0</v>
      </c>
      <c r="CA186" s="44">
        <f t="shared" si="23"/>
        <v>0</v>
      </c>
      <c r="CB186" s="44">
        <f t="shared" si="23"/>
        <v>0</v>
      </c>
      <c r="CC186" s="44">
        <f t="shared" si="23"/>
        <v>0</v>
      </c>
      <c r="CD186" s="44">
        <f t="shared" si="23"/>
        <v>0</v>
      </c>
      <c r="CE186" s="44">
        <f t="shared" si="23"/>
        <v>0</v>
      </c>
      <c r="CF186" s="44">
        <f t="shared" si="23"/>
        <v>0</v>
      </c>
      <c r="CG186" s="44">
        <f t="shared" si="23"/>
        <v>0</v>
      </c>
    </row>
    <row r="187" spans="3:85" x14ac:dyDescent="0.3">
      <c r="C187" s="13" t="str">
        <f>C186</f>
        <v>Tester</v>
      </c>
      <c r="D187" s="11" t="s">
        <v>175</v>
      </c>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110">
        <f t="shared" si="23"/>
        <v>0</v>
      </c>
      <c r="BZ187" s="110">
        <f t="shared" si="23"/>
        <v>0</v>
      </c>
      <c r="CA187" s="110">
        <f t="shared" si="23"/>
        <v>0</v>
      </c>
      <c r="CB187" s="110">
        <f t="shared" si="23"/>
        <v>0</v>
      </c>
      <c r="CC187" s="110">
        <f t="shared" si="23"/>
        <v>0</v>
      </c>
      <c r="CD187" s="110">
        <f t="shared" si="23"/>
        <v>0</v>
      </c>
      <c r="CE187" s="110">
        <f t="shared" si="23"/>
        <v>0</v>
      </c>
      <c r="CF187" s="110">
        <f t="shared" si="23"/>
        <v>0</v>
      </c>
      <c r="CG187" s="110">
        <f t="shared" si="23"/>
        <v>0</v>
      </c>
    </row>
    <row r="188" spans="3:85" x14ac:dyDescent="0.3">
      <c r="C188" s="13" t="str">
        <f t="shared" ref="C188:C192" si="25">C187</f>
        <v>Tester</v>
      </c>
      <c r="D188" s="11" t="s">
        <v>176</v>
      </c>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110">
        <f t="shared" si="23"/>
        <v>0</v>
      </c>
      <c r="BZ188" s="110">
        <f t="shared" si="23"/>
        <v>0</v>
      </c>
      <c r="CA188" s="110">
        <f t="shared" si="23"/>
        <v>0</v>
      </c>
      <c r="CB188" s="110">
        <f t="shared" si="23"/>
        <v>0</v>
      </c>
      <c r="CC188" s="110">
        <f t="shared" si="23"/>
        <v>0</v>
      </c>
      <c r="CD188" s="110">
        <f t="shared" si="23"/>
        <v>0</v>
      </c>
      <c r="CE188" s="110">
        <f t="shared" si="23"/>
        <v>0</v>
      </c>
      <c r="CF188" s="110">
        <f t="shared" si="23"/>
        <v>0</v>
      </c>
      <c r="CG188" s="110">
        <f t="shared" si="23"/>
        <v>0</v>
      </c>
    </row>
    <row r="189" spans="3:85" x14ac:dyDescent="0.3">
      <c r="C189" s="13" t="str">
        <f t="shared" si="25"/>
        <v>Tester</v>
      </c>
      <c r="D189" s="11" t="s">
        <v>115</v>
      </c>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110">
        <f t="shared" si="23"/>
        <v>0</v>
      </c>
      <c r="BZ189" s="110">
        <f t="shared" si="23"/>
        <v>0</v>
      </c>
      <c r="CA189" s="110">
        <f t="shared" si="23"/>
        <v>0</v>
      </c>
      <c r="CB189" s="110">
        <f t="shared" si="23"/>
        <v>0</v>
      </c>
      <c r="CC189" s="110">
        <f t="shared" si="23"/>
        <v>0</v>
      </c>
      <c r="CD189" s="110">
        <f t="shared" si="23"/>
        <v>0</v>
      </c>
      <c r="CE189" s="110">
        <f t="shared" si="23"/>
        <v>0</v>
      </c>
      <c r="CF189" s="110">
        <f t="shared" si="23"/>
        <v>0</v>
      </c>
      <c r="CG189" s="110">
        <f t="shared" si="23"/>
        <v>0</v>
      </c>
    </row>
    <row r="190" spans="3:85" x14ac:dyDescent="0.3">
      <c r="C190" s="13" t="str">
        <f t="shared" si="25"/>
        <v>Tester</v>
      </c>
      <c r="D190" s="11" t="s">
        <v>117</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110">
        <f t="shared" si="23"/>
        <v>0</v>
      </c>
      <c r="BZ190" s="110">
        <f t="shared" si="23"/>
        <v>0</v>
      </c>
      <c r="CA190" s="110">
        <f t="shared" si="23"/>
        <v>0</v>
      </c>
      <c r="CB190" s="110">
        <f t="shared" si="23"/>
        <v>0</v>
      </c>
      <c r="CC190" s="110">
        <f t="shared" si="23"/>
        <v>0</v>
      </c>
      <c r="CD190" s="110">
        <f t="shared" si="23"/>
        <v>0</v>
      </c>
      <c r="CE190" s="110">
        <f t="shared" si="23"/>
        <v>0</v>
      </c>
      <c r="CF190" s="110">
        <f t="shared" si="23"/>
        <v>0</v>
      </c>
      <c r="CG190" s="110">
        <f t="shared" si="23"/>
        <v>0</v>
      </c>
    </row>
    <row r="191" spans="3:85" x14ac:dyDescent="0.3">
      <c r="C191" s="13" t="str">
        <f t="shared" si="25"/>
        <v>Tester</v>
      </c>
      <c r="D191" s="11" t="s">
        <v>177</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110">
        <f t="shared" si="23"/>
        <v>0</v>
      </c>
      <c r="BZ191" s="110">
        <f t="shared" si="23"/>
        <v>0</v>
      </c>
      <c r="CA191" s="110">
        <f t="shared" si="23"/>
        <v>0</v>
      </c>
      <c r="CB191" s="110">
        <f t="shared" si="23"/>
        <v>0</v>
      </c>
      <c r="CC191" s="110">
        <f t="shared" si="23"/>
        <v>0</v>
      </c>
      <c r="CD191" s="110">
        <f t="shared" si="23"/>
        <v>0</v>
      </c>
      <c r="CE191" s="110">
        <f t="shared" si="23"/>
        <v>0</v>
      </c>
      <c r="CF191" s="110">
        <f t="shared" si="23"/>
        <v>0</v>
      </c>
      <c r="CG191" s="110">
        <f t="shared" si="23"/>
        <v>0</v>
      </c>
    </row>
    <row r="192" spans="3:85" ht="16.2" thickBot="1" x14ac:dyDescent="0.35">
      <c r="C192" s="16" t="str">
        <f t="shared" si="25"/>
        <v>Tester</v>
      </c>
      <c r="D192" s="17" t="s">
        <v>116</v>
      </c>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45">
        <f t="shared" si="23"/>
        <v>0</v>
      </c>
      <c r="BZ192" s="45">
        <f t="shared" si="23"/>
        <v>0</v>
      </c>
      <c r="CA192" s="45">
        <f t="shared" si="23"/>
        <v>0</v>
      </c>
      <c r="CB192" s="45">
        <f t="shared" si="23"/>
        <v>0</v>
      </c>
      <c r="CC192" s="45">
        <f t="shared" si="23"/>
        <v>0</v>
      </c>
      <c r="CD192" s="45">
        <f t="shared" si="23"/>
        <v>0</v>
      </c>
      <c r="CE192" s="45">
        <f t="shared" si="23"/>
        <v>0</v>
      </c>
      <c r="CF192" s="45">
        <f t="shared" si="23"/>
        <v>0</v>
      </c>
      <c r="CG192" s="45">
        <f t="shared" si="23"/>
        <v>0</v>
      </c>
    </row>
    <row r="193" spans="3:85" x14ac:dyDescent="0.3">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row>
    <row r="194" spans="3:85" s="65" customFormat="1" x14ac:dyDescent="0.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5"/>
      <c r="BV194" s="85"/>
      <c r="BW194" s="85"/>
      <c r="BX194" s="85"/>
      <c r="BY194" s="85"/>
      <c r="BZ194" s="85"/>
      <c r="CA194" s="85"/>
      <c r="CB194" s="85"/>
      <c r="CC194" s="85"/>
      <c r="CD194" s="85"/>
      <c r="CE194" s="85"/>
      <c r="CF194" s="85"/>
      <c r="CG194" s="85"/>
    </row>
    <row r="195" spans="3:85" s="65" customFormat="1" x14ac:dyDescent="0.3">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row>
  </sheetData>
  <mergeCells count="3610">
    <mergeCell ref="C8:C10"/>
    <mergeCell ref="BM143:BO143"/>
    <mergeCell ref="BP143:BR143"/>
    <mergeCell ref="BS143:BU143"/>
    <mergeCell ref="BV143:BX143"/>
    <mergeCell ref="BY143:CA143"/>
    <mergeCell ref="CB143:CD143"/>
    <mergeCell ref="AU143:AW143"/>
    <mergeCell ref="AX143:AZ143"/>
    <mergeCell ref="BA143:BC143"/>
    <mergeCell ref="BD143:BF143"/>
    <mergeCell ref="BG143:BI143"/>
    <mergeCell ref="BJ143:BL143"/>
    <mergeCell ref="AC143:AE143"/>
    <mergeCell ref="AF143:AH143"/>
    <mergeCell ref="AI143:AK143"/>
    <mergeCell ref="AL143:AN143"/>
    <mergeCell ref="AO143:AQ143"/>
    <mergeCell ref="AR143:AT143"/>
    <mergeCell ref="CB142:CD142"/>
    <mergeCell ref="Q142:S142"/>
    <mergeCell ref="T142:V142"/>
    <mergeCell ref="W142:Y142"/>
    <mergeCell ref="BG141:BI141"/>
    <mergeCell ref="BJ141:BL141"/>
    <mergeCell ref="BM141:BO141"/>
    <mergeCell ref="BP141:BR141"/>
    <mergeCell ref="BS141:BU141"/>
    <mergeCell ref="BV141:BX141"/>
    <mergeCell ref="AO141:AQ141"/>
    <mergeCell ref="AR141:AT141"/>
    <mergeCell ref="AU141:AW141"/>
    <mergeCell ref="CE142:CG142"/>
    <mergeCell ref="E143:G143"/>
    <mergeCell ref="H143:J143"/>
    <mergeCell ref="K143:M143"/>
    <mergeCell ref="N143:P143"/>
    <mergeCell ref="Q143:S143"/>
    <mergeCell ref="T143:V143"/>
    <mergeCell ref="W143:Y143"/>
    <mergeCell ref="Z143:AB143"/>
    <mergeCell ref="BJ142:BL142"/>
    <mergeCell ref="BM142:BO142"/>
    <mergeCell ref="BP142:BR142"/>
    <mergeCell ref="BS142:BU142"/>
    <mergeCell ref="BV142:BX142"/>
    <mergeCell ref="BY142:CA142"/>
    <mergeCell ref="AR142:AT142"/>
    <mergeCell ref="AU142:AW142"/>
    <mergeCell ref="AX142:AZ142"/>
    <mergeCell ref="BA142:BC142"/>
    <mergeCell ref="BD142:BF142"/>
    <mergeCell ref="BG142:BI142"/>
    <mergeCell ref="Z142:AB142"/>
    <mergeCell ref="AC142:AE142"/>
    <mergeCell ref="AF142:AH142"/>
    <mergeCell ref="AI142:AK142"/>
    <mergeCell ref="AL142:AN142"/>
    <mergeCell ref="AO142:AQ142"/>
    <mergeCell ref="CE143:CG143"/>
    <mergeCell ref="E142:G142"/>
    <mergeCell ref="H142:J142"/>
    <mergeCell ref="K142:M142"/>
    <mergeCell ref="N142:P142"/>
    <mergeCell ref="W141:Y141"/>
    <mergeCell ref="Z141:AB141"/>
    <mergeCell ref="AC141:AE141"/>
    <mergeCell ref="AF141:AH141"/>
    <mergeCell ref="AI141:AK141"/>
    <mergeCell ref="AL141:AN141"/>
    <mergeCell ref="E141:G141"/>
    <mergeCell ref="H141:J141"/>
    <mergeCell ref="K141:M141"/>
    <mergeCell ref="N141:P141"/>
    <mergeCell ref="Q141:S141"/>
    <mergeCell ref="T141:V141"/>
    <mergeCell ref="BP140:BR140"/>
    <mergeCell ref="BS140:BU140"/>
    <mergeCell ref="E140:G140"/>
    <mergeCell ref="H140:J140"/>
    <mergeCell ref="K140:M140"/>
    <mergeCell ref="N140:P140"/>
    <mergeCell ref="Q140:S140"/>
    <mergeCell ref="T140:V140"/>
    <mergeCell ref="W140:Y140"/>
    <mergeCell ref="Z140:AB140"/>
    <mergeCell ref="AC140:AE140"/>
    <mergeCell ref="BV140:BX140"/>
    <mergeCell ref="BY140:CA140"/>
    <mergeCell ref="CB140:CD140"/>
    <mergeCell ref="CE140:CG140"/>
    <mergeCell ref="AX140:AZ140"/>
    <mergeCell ref="BA140:BC140"/>
    <mergeCell ref="BD140:BF140"/>
    <mergeCell ref="BG140:BI140"/>
    <mergeCell ref="BJ140:BL140"/>
    <mergeCell ref="BM140:BO140"/>
    <mergeCell ref="AF140:AH140"/>
    <mergeCell ref="AI140:AK140"/>
    <mergeCell ref="AL140:AN140"/>
    <mergeCell ref="AO140:AQ140"/>
    <mergeCell ref="AR140:AT140"/>
    <mergeCell ref="AU140:AW140"/>
    <mergeCell ref="BY141:CA141"/>
    <mergeCell ref="CB141:CD141"/>
    <mergeCell ref="CE141:CG141"/>
    <mergeCell ref="AX141:AZ141"/>
    <mergeCell ref="BA141:BC141"/>
    <mergeCell ref="BD141:BF141"/>
    <mergeCell ref="BM139:BO139"/>
    <mergeCell ref="BP139:BR139"/>
    <mergeCell ref="BS139:BU139"/>
    <mergeCell ref="BV139:BX139"/>
    <mergeCell ref="BY139:CA139"/>
    <mergeCell ref="CB139:CD139"/>
    <mergeCell ref="AU139:AW139"/>
    <mergeCell ref="AX139:AZ139"/>
    <mergeCell ref="BA139:BC139"/>
    <mergeCell ref="BD139:BF139"/>
    <mergeCell ref="BG139:BI139"/>
    <mergeCell ref="BJ139:BL139"/>
    <mergeCell ref="AC139:AE139"/>
    <mergeCell ref="AF139:AH139"/>
    <mergeCell ref="AI139:AK139"/>
    <mergeCell ref="AL139:AN139"/>
    <mergeCell ref="AO139:AQ139"/>
    <mergeCell ref="AR139:AT139"/>
    <mergeCell ref="CB138:CD138"/>
    <mergeCell ref="CE138:CG138"/>
    <mergeCell ref="E139:G139"/>
    <mergeCell ref="H139:J139"/>
    <mergeCell ref="K139:M139"/>
    <mergeCell ref="N139:P139"/>
    <mergeCell ref="Q139:S139"/>
    <mergeCell ref="T139:V139"/>
    <mergeCell ref="W139:Y139"/>
    <mergeCell ref="Z139:AB139"/>
    <mergeCell ref="BJ138:BL138"/>
    <mergeCell ref="BM138:BO138"/>
    <mergeCell ref="BP138:BR138"/>
    <mergeCell ref="BS138:BU138"/>
    <mergeCell ref="BV138:BX138"/>
    <mergeCell ref="BY138:CA138"/>
    <mergeCell ref="AR138:AT138"/>
    <mergeCell ref="AU138:AW138"/>
    <mergeCell ref="AX138:AZ138"/>
    <mergeCell ref="BA138:BC138"/>
    <mergeCell ref="BD138:BF138"/>
    <mergeCell ref="BG138:BI138"/>
    <mergeCell ref="Z138:AB138"/>
    <mergeCell ref="AC138:AE138"/>
    <mergeCell ref="AF138:AH138"/>
    <mergeCell ref="AI138:AK138"/>
    <mergeCell ref="AL138:AN138"/>
    <mergeCell ref="AO138:AQ138"/>
    <mergeCell ref="CE139:CG139"/>
    <mergeCell ref="E138:G138"/>
    <mergeCell ref="H138:J138"/>
    <mergeCell ref="K138:M138"/>
    <mergeCell ref="N138:P138"/>
    <mergeCell ref="Q138:S138"/>
    <mergeCell ref="T138:V138"/>
    <mergeCell ref="W138:Y138"/>
    <mergeCell ref="BG137:BI137"/>
    <mergeCell ref="BJ137:BL137"/>
    <mergeCell ref="BM137:BO137"/>
    <mergeCell ref="BP137:BR137"/>
    <mergeCell ref="BS137:BU137"/>
    <mergeCell ref="BV137:BX137"/>
    <mergeCell ref="AO137:AQ137"/>
    <mergeCell ref="AR137:AT137"/>
    <mergeCell ref="AU137:AW137"/>
    <mergeCell ref="AX137:AZ137"/>
    <mergeCell ref="BA137:BC137"/>
    <mergeCell ref="BD137:BF137"/>
    <mergeCell ref="W137:Y137"/>
    <mergeCell ref="Z137:AB137"/>
    <mergeCell ref="AC137:AE137"/>
    <mergeCell ref="AF137:AH137"/>
    <mergeCell ref="AI137:AK137"/>
    <mergeCell ref="AL137:AN137"/>
    <mergeCell ref="E137:G137"/>
    <mergeCell ref="H137:J137"/>
    <mergeCell ref="K137:M137"/>
    <mergeCell ref="N137:P137"/>
    <mergeCell ref="Q137:S137"/>
    <mergeCell ref="T137:V137"/>
    <mergeCell ref="BP136:BR136"/>
    <mergeCell ref="BS136:BU136"/>
    <mergeCell ref="BV136:BX136"/>
    <mergeCell ref="BY136:CA136"/>
    <mergeCell ref="CB136:CD136"/>
    <mergeCell ref="CE136:CG136"/>
    <mergeCell ref="AX136:AZ136"/>
    <mergeCell ref="BA136:BC136"/>
    <mergeCell ref="BD136:BF136"/>
    <mergeCell ref="BG136:BI136"/>
    <mergeCell ref="BJ136:BL136"/>
    <mergeCell ref="BM136:BO136"/>
    <mergeCell ref="AF136:AH136"/>
    <mergeCell ref="AI136:AK136"/>
    <mergeCell ref="AL136:AN136"/>
    <mergeCell ref="AO136:AQ136"/>
    <mergeCell ref="AR136:AT136"/>
    <mergeCell ref="AU136:AW136"/>
    <mergeCell ref="BY137:CA137"/>
    <mergeCell ref="CB137:CD137"/>
    <mergeCell ref="CE137:CG137"/>
    <mergeCell ref="E136:G136"/>
    <mergeCell ref="H136:J136"/>
    <mergeCell ref="K136:M136"/>
    <mergeCell ref="N136:P136"/>
    <mergeCell ref="Q136:S136"/>
    <mergeCell ref="T136:V136"/>
    <mergeCell ref="W136:Y136"/>
    <mergeCell ref="Z136:AB136"/>
    <mergeCell ref="AC136:AE136"/>
    <mergeCell ref="BM135:BO135"/>
    <mergeCell ref="BP135:BR135"/>
    <mergeCell ref="BS135:BU135"/>
    <mergeCell ref="BV135:BX135"/>
    <mergeCell ref="BY135:CA135"/>
    <mergeCell ref="CB135:CD135"/>
    <mergeCell ref="AU135:AW135"/>
    <mergeCell ref="AX135:AZ135"/>
    <mergeCell ref="BA135:BC135"/>
    <mergeCell ref="BD135:BF135"/>
    <mergeCell ref="BG135:BI135"/>
    <mergeCell ref="BJ135:BL135"/>
    <mergeCell ref="AC135:AE135"/>
    <mergeCell ref="AF135:AH135"/>
    <mergeCell ref="AI135:AK135"/>
    <mergeCell ref="AL135:AN135"/>
    <mergeCell ref="AO135:AQ135"/>
    <mergeCell ref="AR135:AT135"/>
    <mergeCell ref="CB134:CD134"/>
    <mergeCell ref="CE134:CG134"/>
    <mergeCell ref="E135:G135"/>
    <mergeCell ref="H135:J135"/>
    <mergeCell ref="K135:M135"/>
    <mergeCell ref="N135:P135"/>
    <mergeCell ref="Q135:S135"/>
    <mergeCell ref="T135:V135"/>
    <mergeCell ref="W135:Y135"/>
    <mergeCell ref="Z135:AB135"/>
    <mergeCell ref="BJ134:BL134"/>
    <mergeCell ref="BM134:BO134"/>
    <mergeCell ref="BP134:BR134"/>
    <mergeCell ref="BS134:BU134"/>
    <mergeCell ref="BV134:BX134"/>
    <mergeCell ref="BY134:CA134"/>
    <mergeCell ref="AR134:AT134"/>
    <mergeCell ref="AU134:AW134"/>
    <mergeCell ref="AX134:AZ134"/>
    <mergeCell ref="BA134:BC134"/>
    <mergeCell ref="BD134:BF134"/>
    <mergeCell ref="BG134:BI134"/>
    <mergeCell ref="Z134:AB134"/>
    <mergeCell ref="AC134:AE134"/>
    <mergeCell ref="AF134:AH134"/>
    <mergeCell ref="AI134:AK134"/>
    <mergeCell ref="AL134:AN134"/>
    <mergeCell ref="AO134:AQ134"/>
    <mergeCell ref="CE135:CG135"/>
    <mergeCell ref="E134:G134"/>
    <mergeCell ref="H134:J134"/>
    <mergeCell ref="K134:M134"/>
    <mergeCell ref="N134:P134"/>
    <mergeCell ref="Q134:S134"/>
    <mergeCell ref="T134:V134"/>
    <mergeCell ref="W134:Y134"/>
    <mergeCell ref="BG133:BI133"/>
    <mergeCell ref="BJ133:BL133"/>
    <mergeCell ref="BM133:BO133"/>
    <mergeCell ref="BP133:BR133"/>
    <mergeCell ref="BS133:BU133"/>
    <mergeCell ref="BV133:BX133"/>
    <mergeCell ref="AO133:AQ133"/>
    <mergeCell ref="AR133:AT133"/>
    <mergeCell ref="AU133:AW133"/>
    <mergeCell ref="AX133:AZ133"/>
    <mergeCell ref="BA133:BC133"/>
    <mergeCell ref="BD133:BF133"/>
    <mergeCell ref="W133:Y133"/>
    <mergeCell ref="Z133:AB133"/>
    <mergeCell ref="AC133:AE133"/>
    <mergeCell ref="AF133:AH133"/>
    <mergeCell ref="AI133:AK133"/>
    <mergeCell ref="AL133:AN133"/>
    <mergeCell ref="E133:G133"/>
    <mergeCell ref="H133:J133"/>
    <mergeCell ref="K133:M133"/>
    <mergeCell ref="N133:P133"/>
    <mergeCell ref="Q133:S133"/>
    <mergeCell ref="T133:V133"/>
    <mergeCell ref="BP132:BR132"/>
    <mergeCell ref="BS132:BU132"/>
    <mergeCell ref="BV132:BX132"/>
    <mergeCell ref="BY132:CA132"/>
    <mergeCell ref="CB132:CD132"/>
    <mergeCell ref="CE132:CG132"/>
    <mergeCell ref="AX132:AZ132"/>
    <mergeCell ref="BA132:BC132"/>
    <mergeCell ref="BD132:BF132"/>
    <mergeCell ref="BG132:BI132"/>
    <mergeCell ref="BJ132:BL132"/>
    <mergeCell ref="BM132:BO132"/>
    <mergeCell ref="AF132:AH132"/>
    <mergeCell ref="AI132:AK132"/>
    <mergeCell ref="AL132:AN132"/>
    <mergeCell ref="AO132:AQ132"/>
    <mergeCell ref="AR132:AT132"/>
    <mergeCell ref="AU132:AW132"/>
    <mergeCell ref="BY133:CA133"/>
    <mergeCell ref="CB133:CD133"/>
    <mergeCell ref="CE133:CG133"/>
    <mergeCell ref="E132:G132"/>
    <mergeCell ref="H132:J132"/>
    <mergeCell ref="K132:M132"/>
    <mergeCell ref="N132:P132"/>
    <mergeCell ref="Q132:S132"/>
    <mergeCell ref="T132:V132"/>
    <mergeCell ref="W132:Y132"/>
    <mergeCell ref="Z132:AB132"/>
    <mergeCell ref="AC132:AE132"/>
    <mergeCell ref="BM131:BO131"/>
    <mergeCell ref="BP131:BR131"/>
    <mergeCell ref="BS131:BU131"/>
    <mergeCell ref="BV131:BX131"/>
    <mergeCell ref="BY131:CA131"/>
    <mergeCell ref="CB131:CD131"/>
    <mergeCell ref="AU131:AW131"/>
    <mergeCell ref="AX131:AZ131"/>
    <mergeCell ref="BA131:BC131"/>
    <mergeCell ref="BD131:BF131"/>
    <mergeCell ref="BG131:BI131"/>
    <mergeCell ref="BJ131:BL131"/>
    <mergeCell ref="AC131:AE131"/>
    <mergeCell ref="AF131:AH131"/>
    <mergeCell ref="AI131:AK131"/>
    <mergeCell ref="AL131:AN131"/>
    <mergeCell ref="AO131:AQ131"/>
    <mergeCell ref="AR131:AT131"/>
    <mergeCell ref="CB130:CD130"/>
    <mergeCell ref="CE130:CG130"/>
    <mergeCell ref="E131:G131"/>
    <mergeCell ref="H131:J131"/>
    <mergeCell ref="K131:M131"/>
    <mergeCell ref="N131:P131"/>
    <mergeCell ref="Q131:S131"/>
    <mergeCell ref="T131:V131"/>
    <mergeCell ref="W131:Y131"/>
    <mergeCell ref="Z131:AB131"/>
    <mergeCell ref="BJ130:BL130"/>
    <mergeCell ref="BM130:BO130"/>
    <mergeCell ref="BP130:BR130"/>
    <mergeCell ref="BS130:BU130"/>
    <mergeCell ref="BV130:BX130"/>
    <mergeCell ref="BY130:CA130"/>
    <mergeCell ref="AR130:AT130"/>
    <mergeCell ref="AU130:AW130"/>
    <mergeCell ref="AX130:AZ130"/>
    <mergeCell ref="BA130:BC130"/>
    <mergeCell ref="BD130:BF130"/>
    <mergeCell ref="BG130:BI130"/>
    <mergeCell ref="Z130:AB130"/>
    <mergeCell ref="AC130:AE130"/>
    <mergeCell ref="AF130:AH130"/>
    <mergeCell ref="AI130:AK130"/>
    <mergeCell ref="AL130:AN130"/>
    <mergeCell ref="AO130:AQ130"/>
    <mergeCell ref="CE131:CG131"/>
    <mergeCell ref="E130:G130"/>
    <mergeCell ref="H130:J130"/>
    <mergeCell ref="K130:M130"/>
    <mergeCell ref="N130:P130"/>
    <mergeCell ref="Q130:S130"/>
    <mergeCell ref="T130:V130"/>
    <mergeCell ref="W130:Y130"/>
    <mergeCell ref="BG129:BI129"/>
    <mergeCell ref="BJ129:BL129"/>
    <mergeCell ref="BM129:BO129"/>
    <mergeCell ref="BP129:BR129"/>
    <mergeCell ref="BS129:BU129"/>
    <mergeCell ref="BV129:BX129"/>
    <mergeCell ref="AO129:AQ129"/>
    <mergeCell ref="AR129:AT129"/>
    <mergeCell ref="AU129:AW129"/>
    <mergeCell ref="AX129:AZ129"/>
    <mergeCell ref="BA129:BC129"/>
    <mergeCell ref="BD129:BF129"/>
    <mergeCell ref="W129:Y129"/>
    <mergeCell ref="Z129:AB129"/>
    <mergeCell ref="AC129:AE129"/>
    <mergeCell ref="AF129:AH129"/>
    <mergeCell ref="AI129:AK129"/>
    <mergeCell ref="AL129:AN129"/>
    <mergeCell ref="E129:G129"/>
    <mergeCell ref="H129:J129"/>
    <mergeCell ref="K129:M129"/>
    <mergeCell ref="N129:P129"/>
    <mergeCell ref="Q129:S129"/>
    <mergeCell ref="T129:V129"/>
    <mergeCell ref="BP128:BR128"/>
    <mergeCell ref="BS128:BU128"/>
    <mergeCell ref="BV128:BX128"/>
    <mergeCell ref="BY128:CA128"/>
    <mergeCell ref="CB128:CD128"/>
    <mergeCell ref="CE128:CG128"/>
    <mergeCell ref="AX128:AZ128"/>
    <mergeCell ref="BA128:BC128"/>
    <mergeCell ref="BD128:BF128"/>
    <mergeCell ref="BG128:BI128"/>
    <mergeCell ref="BJ128:BL128"/>
    <mergeCell ref="BM128:BO128"/>
    <mergeCell ref="AF128:AH128"/>
    <mergeCell ref="AI128:AK128"/>
    <mergeCell ref="AL128:AN128"/>
    <mergeCell ref="AO128:AQ128"/>
    <mergeCell ref="AR128:AT128"/>
    <mergeCell ref="AU128:AW128"/>
    <mergeCell ref="BY129:CA129"/>
    <mergeCell ref="CB129:CD129"/>
    <mergeCell ref="CE129:CG129"/>
    <mergeCell ref="E128:G128"/>
    <mergeCell ref="H128:J128"/>
    <mergeCell ref="K128:M128"/>
    <mergeCell ref="N128:P128"/>
    <mergeCell ref="Q128:S128"/>
    <mergeCell ref="T128:V128"/>
    <mergeCell ref="W128:Y128"/>
    <mergeCell ref="Z128:AB128"/>
    <mergeCell ref="AC128:AE128"/>
    <mergeCell ref="BM127:BO127"/>
    <mergeCell ref="BP127:BR127"/>
    <mergeCell ref="BS127:BU127"/>
    <mergeCell ref="BV127:BX127"/>
    <mergeCell ref="BY127:CA127"/>
    <mergeCell ref="CB127:CD127"/>
    <mergeCell ref="AU127:AW127"/>
    <mergeCell ref="AX127:AZ127"/>
    <mergeCell ref="BA127:BC127"/>
    <mergeCell ref="BD127:BF127"/>
    <mergeCell ref="BG127:BI127"/>
    <mergeCell ref="BJ127:BL127"/>
    <mergeCell ref="AC127:AE127"/>
    <mergeCell ref="AF127:AH127"/>
    <mergeCell ref="AI127:AK127"/>
    <mergeCell ref="AL127:AN127"/>
    <mergeCell ref="AO127:AQ127"/>
    <mergeCell ref="AR127:AT127"/>
    <mergeCell ref="CB126:CD126"/>
    <mergeCell ref="CE126:CG126"/>
    <mergeCell ref="E127:G127"/>
    <mergeCell ref="H127:J127"/>
    <mergeCell ref="K127:M127"/>
    <mergeCell ref="N127:P127"/>
    <mergeCell ref="Q127:S127"/>
    <mergeCell ref="T127:V127"/>
    <mergeCell ref="W127:Y127"/>
    <mergeCell ref="Z127:AB127"/>
    <mergeCell ref="BJ126:BL126"/>
    <mergeCell ref="BM126:BO126"/>
    <mergeCell ref="BP126:BR126"/>
    <mergeCell ref="BS126:BU126"/>
    <mergeCell ref="BV126:BX126"/>
    <mergeCell ref="BY126:CA126"/>
    <mergeCell ref="AR126:AT126"/>
    <mergeCell ref="AU126:AW126"/>
    <mergeCell ref="AX126:AZ126"/>
    <mergeCell ref="BA126:BC126"/>
    <mergeCell ref="BD126:BF126"/>
    <mergeCell ref="BG126:BI126"/>
    <mergeCell ref="Z126:AB126"/>
    <mergeCell ref="AC126:AE126"/>
    <mergeCell ref="AF126:AH126"/>
    <mergeCell ref="AI126:AK126"/>
    <mergeCell ref="AL126:AN126"/>
    <mergeCell ref="AO126:AQ126"/>
    <mergeCell ref="CE127:CG127"/>
    <mergeCell ref="E126:G126"/>
    <mergeCell ref="H126:J126"/>
    <mergeCell ref="K126:M126"/>
    <mergeCell ref="N126:P126"/>
    <mergeCell ref="Q126:S126"/>
    <mergeCell ref="T126:V126"/>
    <mergeCell ref="W126:Y126"/>
    <mergeCell ref="BG125:BI125"/>
    <mergeCell ref="BJ125:BL125"/>
    <mergeCell ref="BM125:BO125"/>
    <mergeCell ref="BP125:BR125"/>
    <mergeCell ref="BS125:BU125"/>
    <mergeCell ref="BV125:BX125"/>
    <mergeCell ref="AO125:AQ125"/>
    <mergeCell ref="AR125:AT125"/>
    <mergeCell ref="AU125:AW125"/>
    <mergeCell ref="AX125:AZ125"/>
    <mergeCell ref="BA125:BC125"/>
    <mergeCell ref="BD125:BF125"/>
    <mergeCell ref="W125:Y125"/>
    <mergeCell ref="Z125:AB125"/>
    <mergeCell ref="AC125:AE125"/>
    <mergeCell ref="AF125:AH125"/>
    <mergeCell ref="AI125:AK125"/>
    <mergeCell ref="AL125:AN125"/>
    <mergeCell ref="E125:G125"/>
    <mergeCell ref="H125:J125"/>
    <mergeCell ref="K125:M125"/>
    <mergeCell ref="N125:P125"/>
    <mergeCell ref="Q125:S125"/>
    <mergeCell ref="T125:V125"/>
    <mergeCell ref="BP124:BR124"/>
    <mergeCell ref="BS124:BU124"/>
    <mergeCell ref="BV124:BX124"/>
    <mergeCell ref="BY124:CA124"/>
    <mergeCell ref="CB124:CD124"/>
    <mergeCell ref="CE124:CG124"/>
    <mergeCell ref="AX124:AZ124"/>
    <mergeCell ref="BA124:BC124"/>
    <mergeCell ref="BD124:BF124"/>
    <mergeCell ref="BG124:BI124"/>
    <mergeCell ref="BJ124:BL124"/>
    <mergeCell ref="BM124:BO124"/>
    <mergeCell ref="AF124:AH124"/>
    <mergeCell ref="AI124:AK124"/>
    <mergeCell ref="AL124:AN124"/>
    <mergeCell ref="AO124:AQ124"/>
    <mergeCell ref="AR124:AT124"/>
    <mergeCell ref="AU124:AW124"/>
    <mergeCell ref="BY125:CA125"/>
    <mergeCell ref="CB125:CD125"/>
    <mergeCell ref="CE125:CG125"/>
    <mergeCell ref="E124:G124"/>
    <mergeCell ref="H124:J124"/>
    <mergeCell ref="K124:M124"/>
    <mergeCell ref="N124:P124"/>
    <mergeCell ref="Q124:S124"/>
    <mergeCell ref="T124:V124"/>
    <mergeCell ref="W124:Y124"/>
    <mergeCell ref="Z124:AB124"/>
    <mergeCell ref="AC124:AE124"/>
    <mergeCell ref="BM123:BO123"/>
    <mergeCell ref="BP123:BR123"/>
    <mergeCell ref="BS123:BU123"/>
    <mergeCell ref="BV123:BX123"/>
    <mergeCell ref="BY123:CA123"/>
    <mergeCell ref="CB123:CD123"/>
    <mergeCell ref="AU123:AW123"/>
    <mergeCell ref="AX123:AZ123"/>
    <mergeCell ref="BA123:BC123"/>
    <mergeCell ref="BD123:BF123"/>
    <mergeCell ref="BG123:BI123"/>
    <mergeCell ref="BJ123:BL123"/>
    <mergeCell ref="AC123:AE123"/>
    <mergeCell ref="AF123:AH123"/>
    <mergeCell ref="AI123:AK123"/>
    <mergeCell ref="AL123:AN123"/>
    <mergeCell ref="AO123:AQ123"/>
    <mergeCell ref="AR123:AT123"/>
    <mergeCell ref="CB122:CD122"/>
    <mergeCell ref="CE122:CG122"/>
    <mergeCell ref="E123:G123"/>
    <mergeCell ref="H123:J123"/>
    <mergeCell ref="K123:M123"/>
    <mergeCell ref="N123:P123"/>
    <mergeCell ref="Q123:S123"/>
    <mergeCell ref="T123:V123"/>
    <mergeCell ref="W123:Y123"/>
    <mergeCell ref="Z123:AB123"/>
    <mergeCell ref="BJ122:BL122"/>
    <mergeCell ref="BM122:BO122"/>
    <mergeCell ref="BP122:BR122"/>
    <mergeCell ref="BS122:BU122"/>
    <mergeCell ref="BV122:BX122"/>
    <mergeCell ref="BY122:CA122"/>
    <mergeCell ref="AR122:AT122"/>
    <mergeCell ref="AU122:AW122"/>
    <mergeCell ref="AX122:AZ122"/>
    <mergeCell ref="BA122:BC122"/>
    <mergeCell ref="BD122:BF122"/>
    <mergeCell ref="BG122:BI122"/>
    <mergeCell ref="Z122:AB122"/>
    <mergeCell ref="AC122:AE122"/>
    <mergeCell ref="AF122:AH122"/>
    <mergeCell ref="AI122:AK122"/>
    <mergeCell ref="AL122:AN122"/>
    <mergeCell ref="AO122:AQ122"/>
    <mergeCell ref="CE123:CG123"/>
    <mergeCell ref="E122:G122"/>
    <mergeCell ref="H122:J122"/>
    <mergeCell ref="K122:M122"/>
    <mergeCell ref="N122:P122"/>
    <mergeCell ref="Q122:S122"/>
    <mergeCell ref="T122:V122"/>
    <mergeCell ref="W122:Y122"/>
    <mergeCell ref="BG121:BI121"/>
    <mergeCell ref="BJ121:BL121"/>
    <mergeCell ref="BM121:BO121"/>
    <mergeCell ref="BP121:BR121"/>
    <mergeCell ref="BS121:BU121"/>
    <mergeCell ref="BV121:BX121"/>
    <mergeCell ref="AO121:AQ121"/>
    <mergeCell ref="AR121:AT121"/>
    <mergeCell ref="AU121:AW121"/>
    <mergeCell ref="AX121:AZ121"/>
    <mergeCell ref="BA121:BC121"/>
    <mergeCell ref="BD121:BF121"/>
    <mergeCell ref="W121:Y121"/>
    <mergeCell ref="Z121:AB121"/>
    <mergeCell ref="AC121:AE121"/>
    <mergeCell ref="AF121:AH121"/>
    <mergeCell ref="AI121:AK121"/>
    <mergeCell ref="AL121:AN121"/>
    <mergeCell ref="E121:G121"/>
    <mergeCell ref="H121:J121"/>
    <mergeCell ref="K121:M121"/>
    <mergeCell ref="N121:P121"/>
    <mergeCell ref="Q121:S121"/>
    <mergeCell ref="T121:V121"/>
    <mergeCell ref="BP120:BR120"/>
    <mergeCell ref="BS120:BU120"/>
    <mergeCell ref="BV120:BX120"/>
    <mergeCell ref="BY120:CA120"/>
    <mergeCell ref="CB120:CD120"/>
    <mergeCell ref="CE120:CG120"/>
    <mergeCell ref="AX120:AZ120"/>
    <mergeCell ref="BA120:BC120"/>
    <mergeCell ref="BD120:BF120"/>
    <mergeCell ref="BG120:BI120"/>
    <mergeCell ref="BJ120:BL120"/>
    <mergeCell ref="BM120:BO120"/>
    <mergeCell ref="AF120:AH120"/>
    <mergeCell ref="AI120:AK120"/>
    <mergeCell ref="AL120:AN120"/>
    <mergeCell ref="AO120:AQ120"/>
    <mergeCell ref="AR120:AT120"/>
    <mergeCell ref="AU120:AW120"/>
    <mergeCell ref="BY121:CA121"/>
    <mergeCell ref="CB121:CD121"/>
    <mergeCell ref="CE121:CG121"/>
    <mergeCell ref="E120:G120"/>
    <mergeCell ref="H120:J120"/>
    <mergeCell ref="K120:M120"/>
    <mergeCell ref="N120:P120"/>
    <mergeCell ref="Q120:S120"/>
    <mergeCell ref="T120:V120"/>
    <mergeCell ref="W120:Y120"/>
    <mergeCell ref="Z120:AB120"/>
    <mergeCell ref="AC120:AE120"/>
    <mergeCell ref="BM119:BO119"/>
    <mergeCell ref="BP119:BR119"/>
    <mergeCell ref="BS119:BU119"/>
    <mergeCell ref="BV119:BX119"/>
    <mergeCell ref="BY119:CA119"/>
    <mergeCell ref="CB119:CD119"/>
    <mergeCell ref="AU119:AW119"/>
    <mergeCell ref="AX119:AZ119"/>
    <mergeCell ref="BA119:BC119"/>
    <mergeCell ref="BD119:BF119"/>
    <mergeCell ref="BG119:BI119"/>
    <mergeCell ref="BJ119:BL119"/>
    <mergeCell ref="AC119:AE119"/>
    <mergeCell ref="AF119:AH119"/>
    <mergeCell ref="AI119:AK119"/>
    <mergeCell ref="AL119:AN119"/>
    <mergeCell ref="AO119:AQ119"/>
    <mergeCell ref="AR119:AT119"/>
    <mergeCell ref="CB118:CD118"/>
    <mergeCell ref="CE118:CG118"/>
    <mergeCell ref="E119:G119"/>
    <mergeCell ref="H119:J119"/>
    <mergeCell ref="K119:M119"/>
    <mergeCell ref="N119:P119"/>
    <mergeCell ref="Q119:S119"/>
    <mergeCell ref="T119:V119"/>
    <mergeCell ref="W119:Y119"/>
    <mergeCell ref="Z119:AB119"/>
    <mergeCell ref="BJ118:BL118"/>
    <mergeCell ref="BM118:BO118"/>
    <mergeCell ref="BP118:BR118"/>
    <mergeCell ref="BS118:BU118"/>
    <mergeCell ref="BV118:BX118"/>
    <mergeCell ref="BY118:CA118"/>
    <mergeCell ref="AR118:AT118"/>
    <mergeCell ref="AU118:AW118"/>
    <mergeCell ref="AX118:AZ118"/>
    <mergeCell ref="BA118:BC118"/>
    <mergeCell ref="BD118:BF118"/>
    <mergeCell ref="BG118:BI118"/>
    <mergeCell ref="Z118:AB118"/>
    <mergeCell ref="AC118:AE118"/>
    <mergeCell ref="AF118:AH118"/>
    <mergeCell ref="AI118:AK118"/>
    <mergeCell ref="AL118:AN118"/>
    <mergeCell ref="AO118:AQ118"/>
    <mergeCell ref="CE119:CG119"/>
    <mergeCell ref="E118:G118"/>
    <mergeCell ref="H118:J118"/>
    <mergeCell ref="K118:M118"/>
    <mergeCell ref="N118:P118"/>
    <mergeCell ref="Q118:S118"/>
    <mergeCell ref="T118:V118"/>
    <mergeCell ref="W118:Y118"/>
    <mergeCell ref="BG117:BI117"/>
    <mergeCell ref="BJ117:BL117"/>
    <mergeCell ref="BM117:BO117"/>
    <mergeCell ref="BP117:BR117"/>
    <mergeCell ref="BS117:BU117"/>
    <mergeCell ref="BV117:BX117"/>
    <mergeCell ref="AO117:AQ117"/>
    <mergeCell ref="AR117:AT117"/>
    <mergeCell ref="AU117:AW117"/>
    <mergeCell ref="AX117:AZ117"/>
    <mergeCell ref="BA117:BC117"/>
    <mergeCell ref="BD117:BF117"/>
    <mergeCell ref="W117:Y117"/>
    <mergeCell ref="Z117:AB117"/>
    <mergeCell ref="AC117:AE117"/>
    <mergeCell ref="AF117:AH117"/>
    <mergeCell ref="AI117:AK117"/>
    <mergeCell ref="AL117:AN117"/>
    <mergeCell ref="E117:G117"/>
    <mergeCell ref="H117:J117"/>
    <mergeCell ref="K117:M117"/>
    <mergeCell ref="N117:P117"/>
    <mergeCell ref="Q117:S117"/>
    <mergeCell ref="T117:V117"/>
    <mergeCell ref="BP116:BR116"/>
    <mergeCell ref="BS116:BU116"/>
    <mergeCell ref="BV116:BX116"/>
    <mergeCell ref="BY116:CA116"/>
    <mergeCell ref="CB116:CD116"/>
    <mergeCell ref="CE116:CG116"/>
    <mergeCell ref="AX116:AZ116"/>
    <mergeCell ref="BA116:BC116"/>
    <mergeCell ref="BD116:BF116"/>
    <mergeCell ref="BG116:BI116"/>
    <mergeCell ref="BJ116:BL116"/>
    <mergeCell ref="BM116:BO116"/>
    <mergeCell ref="AF116:AH116"/>
    <mergeCell ref="AI116:AK116"/>
    <mergeCell ref="AL116:AN116"/>
    <mergeCell ref="AO116:AQ116"/>
    <mergeCell ref="AR116:AT116"/>
    <mergeCell ref="AU116:AW116"/>
    <mergeCell ref="BY117:CA117"/>
    <mergeCell ref="CB117:CD117"/>
    <mergeCell ref="CE117:CG117"/>
    <mergeCell ref="E116:G116"/>
    <mergeCell ref="H116:J116"/>
    <mergeCell ref="K116:M116"/>
    <mergeCell ref="N116:P116"/>
    <mergeCell ref="Q116:S116"/>
    <mergeCell ref="T116:V116"/>
    <mergeCell ref="W116:Y116"/>
    <mergeCell ref="Z116:AB116"/>
    <mergeCell ref="AC116:AE116"/>
    <mergeCell ref="BM115:BO115"/>
    <mergeCell ref="BP115:BR115"/>
    <mergeCell ref="BS115:BU115"/>
    <mergeCell ref="BV115:BX115"/>
    <mergeCell ref="BY115:CA115"/>
    <mergeCell ref="CB115:CD115"/>
    <mergeCell ref="AU115:AW115"/>
    <mergeCell ref="AX115:AZ115"/>
    <mergeCell ref="BA115:BC115"/>
    <mergeCell ref="BD115:BF115"/>
    <mergeCell ref="BG115:BI115"/>
    <mergeCell ref="BJ115:BL115"/>
    <mergeCell ref="AC115:AE115"/>
    <mergeCell ref="AF115:AH115"/>
    <mergeCell ref="AI115:AK115"/>
    <mergeCell ref="AL115:AN115"/>
    <mergeCell ref="AO115:AQ115"/>
    <mergeCell ref="AR115:AT115"/>
    <mergeCell ref="CB114:CD114"/>
    <mergeCell ref="CE114:CG114"/>
    <mergeCell ref="E115:G115"/>
    <mergeCell ref="H115:J115"/>
    <mergeCell ref="K115:M115"/>
    <mergeCell ref="N115:P115"/>
    <mergeCell ref="Q115:S115"/>
    <mergeCell ref="T115:V115"/>
    <mergeCell ref="W115:Y115"/>
    <mergeCell ref="Z115:AB115"/>
    <mergeCell ref="BJ114:BL114"/>
    <mergeCell ref="BM114:BO114"/>
    <mergeCell ref="BP114:BR114"/>
    <mergeCell ref="BS114:BU114"/>
    <mergeCell ref="BV114:BX114"/>
    <mergeCell ref="BY114:CA114"/>
    <mergeCell ref="AR114:AT114"/>
    <mergeCell ref="AU114:AW114"/>
    <mergeCell ref="AX114:AZ114"/>
    <mergeCell ref="BA114:BC114"/>
    <mergeCell ref="BD114:BF114"/>
    <mergeCell ref="BG114:BI114"/>
    <mergeCell ref="Z114:AB114"/>
    <mergeCell ref="AC114:AE114"/>
    <mergeCell ref="AF114:AH114"/>
    <mergeCell ref="AI114:AK114"/>
    <mergeCell ref="AL114:AN114"/>
    <mergeCell ref="AO114:AQ114"/>
    <mergeCell ref="CE115:CG115"/>
    <mergeCell ref="E114:G114"/>
    <mergeCell ref="H114:J114"/>
    <mergeCell ref="K114:M114"/>
    <mergeCell ref="N114:P114"/>
    <mergeCell ref="Q114:S114"/>
    <mergeCell ref="T114:V114"/>
    <mergeCell ref="W114:Y114"/>
    <mergeCell ref="BG113:BI113"/>
    <mergeCell ref="BJ113:BL113"/>
    <mergeCell ref="BM113:BO113"/>
    <mergeCell ref="BP113:BR113"/>
    <mergeCell ref="BS113:BU113"/>
    <mergeCell ref="BV113:BX113"/>
    <mergeCell ref="AO113:AQ113"/>
    <mergeCell ref="AR113:AT113"/>
    <mergeCell ref="AU113:AW113"/>
    <mergeCell ref="AX113:AZ113"/>
    <mergeCell ref="BA113:BC113"/>
    <mergeCell ref="BD113:BF113"/>
    <mergeCell ref="W113:Y113"/>
    <mergeCell ref="Z113:AB113"/>
    <mergeCell ref="AC113:AE113"/>
    <mergeCell ref="AF113:AH113"/>
    <mergeCell ref="AI113:AK113"/>
    <mergeCell ref="AL113:AN113"/>
    <mergeCell ref="E113:G113"/>
    <mergeCell ref="H113:J113"/>
    <mergeCell ref="K113:M113"/>
    <mergeCell ref="N113:P113"/>
    <mergeCell ref="Q113:S113"/>
    <mergeCell ref="T113:V113"/>
    <mergeCell ref="BP112:BR112"/>
    <mergeCell ref="BS112:BU112"/>
    <mergeCell ref="BV112:BX112"/>
    <mergeCell ref="BY112:CA112"/>
    <mergeCell ref="CB112:CD112"/>
    <mergeCell ref="CE112:CG112"/>
    <mergeCell ref="AX112:AZ112"/>
    <mergeCell ref="BA112:BC112"/>
    <mergeCell ref="BD112:BF112"/>
    <mergeCell ref="BG112:BI112"/>
    <mergeCell ref="BJ112:BL112"/>
    <mergeCell ref="BM112:BO112"/>
    <mergeCell ref="AF112:AH112"/>
    <mergeCell ref="AI112:AK112"/>
    <mergeCell ref="AL112:AN112"/>
    <mergeCell ref="AO112:AQ112"/>
    <mergeCell ref="AR112:AT112"/>
    <mergeCell ref="AU112:AW112"/>
    <mergeCell ref="BY113:CA113"/>
    <mergeCell ref="CB113:CD113"/>
    <mergeCell ref="CE113:CG113"/>
    <mergeCell ref="E112:G112"/>
    <mergeCell ref="H112:J112"/>
    <mergeCell ref="K112:M112"/>
    <mergeCell ref="N112:P112"/>
    <mergeCell ref="Q112:S112"/>
    <mergeCell ref="T112:V112"/>
    <mergeCell ref="W112:Y112"/>
    <mergeCell ref="Z112:AB112"/>
    <mergeCell ref="AC112:AE112"/>
    <mergeCell ref="BM111:BO111"/>
    <mergeCell ref="BP111:BR111"/>
    <mergeCell ref="BS111:BU111"/>
    <mergeCell ref="BV111:BX111"/>
    <mergeCell ref="BY111:CA111"/>
    <mergeCell ref="CB111:CD111"/>
    <mergeCell ref="AU111:AW111"/>
    <mergeCell ref="AX111:AZ111"/>
    <mergeCell ref="BA111:BC111"/>
    <mergeCell ref="BD111:BF111"/>
    <mergeCell ref="BG111:BI111"/>
    <mergeCell ref="BJ111:BL111"/>
    <mergeCell ref="AC111:AE111"/>
    <mergeCell ref="AF111:AH111"/>
    <mergeCell ref="AI111:AK111"/>
    <mergeCell ref="AL111:AN111"/>
    <mergeCell ref="AO111:AQ111"/>
    <mergeCell ref="AR111:AT111"/>
    <mergeCell ref="CB110:CD110"/>
    <mergeCell ref="CE110:CG110"/>
    <mergeCell ref="E111:G111"/>
    <mergeCell ref="H111:J111"/>
    <mergeCell ref="K111:M111"/>
    <mergeCell ref="N111:P111"/>
    <mergeCell ref="Q111:S111"/>
    <mergeCell ref="T111:V111"/>
    <mergeCell ref="W111:Y111"/>
    <mergeCell ref="Z111:AB111"/>
    <mergeCell ref="BJ110:BL110"/>
    <mergeCell ref="BM110:BO110"/>
    <mergeCell ref="BP110:BR110"/>
    <mergeCell ref="BS110:BU110"/>
    <mergeCell ref="BV110:BX110"/>
    <mergeCell ref="BY110:CA110"/>
    <mergeCell ref="AR110:AT110"/>
    <mergeCell ref="AU110:AW110"/>
    <mergeCell ref="AX110:AZ110"/>
    <mergeCell ref="BA110:BC110"/>
    <mergeCell ref="BD110:BF110"/>
    <mergeCell ref="BG110:BI110"/>
    <mergeCell ref="Z110:AB110"/>
    <mergeCell ref="AC110:AE110"/>
    <mergeCell ref="AF110:AH110"/>
    <mergeCell ref="AI110:AK110"/>
    <mergeCell ref="AL110:AN110"/>
    <mergeCell ref="AO110:AQ110"/>
    <mergeCell ref="CE111:CG111"/>
    <mergeCell ref="E110:G110"/>
    <mergeCell ref="H110:J110"/>
    <mergeCell ref="K110:M110"/>
    <mergeCell ref="N110:P110"/>
    <mergeCell ref="Q110:S110"/>
    <mergeCell ref="T110:V110"/>
    <mergeCell ref="W110:Y110"/>
    <mergeCell ref="BG109:BI109"/>
    <mergeCell ref="BJ109:BL109"/>
    <mergeCell ref="BM109:BO109"/>
    <mergeCell ref="BP109:BR109"/>
    <mergeCell ref="BS109:BU109"/>
    <mergeCell ref="BV109:BX109"/>
    <mergeCell ref="AO109:AQ109"/>
    <mergeCell ref="AR109:AT109"/>
    <mergeCell ref="AU109:AW109"/>
    <mergeCell ref="AX109:AZ109"/>
    <mergeCell ref="BA109:BC109"/>
    <mergeCell ref="BD109:BF109"/>
    <mergeCell ref="W109:Y109"/>
    <mergeCell ref="Z109:AB109"/>
    <mergeCell ref="AC109:AE109"/>
    <mergeCell ref="AF109:AH109"/>
    <mergeCell ref="AI109:AK109"/>
    <mergeCell ref="AL109:AN109"/>
    <mergeCell ref="E109:G109"/>
    <mergeCell ref="H109:J109"/>
    <mergeCell ref="K109:M109"/>
    <mergeCell ref="N109:P109"/>
    <mergeCell ref="Q109:S109"/>
    <mergeCell ref="T109:V109"/>
    <mergeCell ref="BP108:BR108"/>
    <mergeCell ref="BS108:BU108"/>
    <mergeCell ref="BV108:BX108"/>
    <mergeCell ref="BY108:CA108"/>
    <mergeCell ref="CB108:CD108"/>
    <mergeCell ref="CE108:CG108"/>
    <mergeCell ref="AX108:AZ108"/>
    <mergeCell ref="BA108:BC108"/>
    <mergeCell ref="BD108:BF108"/>
    <mergeCell ref="BG108:BI108"/>
    <mergeCell ref="BJ108:BL108"/>
    <mergeCell ref="BM108:BO108"/>
    <mergeCell ref="AF108:AH108"/>
    <mergeCell ref="AI108:AK108"/>
    <mergeCell ref="AL108:AN108"/>
    <mergeCell ref="AO108:AQ108"/>
    <mergeCell ref="AR108:AT108"/>
    <mergeCell ref="AU108:AW108"/>
    <mergeCell ref="BY109:CA109"/>
    <mergeCell ref="CB109:CD109"/>
    <mergeCell ref="CE109:CG109"/>
    <mergeCell ref="E108:G108"/>
    <mergeCell ref="H108:J108"/>
    <mergeCell ref="K108:M108"/>
    <mergeCell ref="N108:P108"/>
    <mergeCell ref="Q108:S108"/>
    <mergeCell ref="T108:V108"/>
    <mergeCell ref="W108:Y108"/>
    <mergeCell ref="Z108:AB108"/>
    <mergeCell ref="AC108:AE108"/>
    <mergeCell ref="BM107:BO107"/>
    <mergeCell ref="BP107:BR107"/>
    <mergeCell ref="BS107:BU107"/>
    <mergeCell ref="BV107:BX107"/>
    <mergeCell ref="BY107:CA107"/>
    <mergeCell ref="CB107:CD107"/>
    <mergeCell ref="AU107:AW107"/>
    <mergeCell ref="AX107:AZ107"/>
    <mergeCell ref="BA107:BC107"/>
    <mergeCell ref="BD107:BF107"/>
    <mergeCell ref="BG107:BI107"/>
    <mergeCell ref="BJ107:BL107"/>
    <mergeCell ref="AC107:AE107"/>
    <mergeCell ref="AF107:AH107"/>
    <mergeCell ref="AI107:AK107"/>
    <mergeCell ref="AL107:AN107"/>
    <mergeCell ref="AO107:AQ107"/>
    <mergeCell ref="AR107:AT107"/>
    <mergeCell ref="CB106:CD106"/>
    <mergeCell ref="CE106:CG106"/>
    <mergeCell ref="E107:G107"/>
    <mergeCell ref="H107:J107"/>
    <mergeCell ref="K107:M107"/>
    <mergeCell ref="N107:P107"/>
    <mergeCell ref="Q107:S107"/>
    <mergeCell ref="T107:V107"/>
    <mergeCell ref="W107:Y107"/>
    <mergeCell ref="Z107:AB107"/>
    <mergeCell ref="BJ106:BL106"/>
    <mergeCell ref="BM106:BO106"/>
    <mergeCell ref="BP106:BR106"/>
    <mergeCell ref="BS106:BU106"/>
    <mergeCell ref="BV106:BX106"/>
    <mergeCell ref="BY106:CA106"/>
    <mergeCell ref="AR106:AT106"/>
    <mergeCell ref="AU106:AW106"/>
    <mergeCell ref="AX106:AZ106"/>
    <mergeCell ref="BA106:BC106"/>
    <mergeCell ref="BD106:BF106"/>
    <mergeCell ref="BG106:BI106"/>
    <mergeCell ref="Z106:AB106"/>
    <mergeCell ref="AC106:AE106"/>
    <mergeCell ref="AF106:AH106"/>
    <mergeCell ref="AI106:AK106"/>
    <mergeCell ref="AL106:AN106"/>
    <mergeCell ref="AO106:AQ106"/>
    <mergeCell ref="CE107:CG107"/>
    <mergeCell ref="E106:G106"/>
    <mergeCell ref="H106:J106"/>
    <mergeCell ref="K106:M106"/>
    <mergeCell ref="N106:P106"/>
    <mergeCell ref="Q106:S106"/>
    <mergeCell ref="T106:V106"/>
    <mergeCell ref="W106:Y106"/>
    <mergeCell ref="BG105:BI105"/>
    <mergeCell ref="BJ105:BL105"/>
    <mergeCell ref="BM105:BO105"/>
    <mergeCell ref="BP105:BR105"/>
    <mergeCell ref="BS105:BU105"/>
    <mergeCell ref="BV105:BX105"/>
    <mergeCell ref="AO105:AQ105"/>
    <mergeCell ref="AR105:AT105"/>
    <mergeCell ref="AU105:AW105"/>
    <mergeCell ref="AX105:AZ105"/>
    <mergeCell ref="BA105:BC105"/>
    <mergeCell ref="BD105:BF105"/>
    <mergeCell ref="W105:Y105"/>
    <mergeCell ref="Z105:AB105"/>
    <mergeCell ref="AC105:AE105"/>
    <mergeCell ref="AF105:AH105"/>
    <mergeCell ref="AI105:AK105"/>
    <mergeCell ref="AL105:AN105"/>
    <mergeCell ref="E105:G105"/>
    <mergeCell ref="H105:J105"/>
    <mergeCell ref="K105:M105"/>
    <mergeCell ref="N105:P105"/>
    <mergeCell ref="Q105:S105"/>
    <mergeCell ref="T105:V105"/>
    <mergeCell ref="BP104:BR104"/>
    <mergeCell ref="BS104:BU104"/>
    <mergeCell ref="BV104:BX104"/>
    <mergeCell ref="BY104:CA104"/>
    <mergeCell ref="CB104:CD104"/>
    <mergeCell ref="CE104:CG104"/>
    <mergeCell ref="AX104:AZ104"/>
    <mergeCell ref="BA104:BC104"/>
    <mergeCell ref="BD104:BF104"/>
    <mergeCell ref="BG104:BI104"/>
    <mergeCell ref="BJ104:BL104"/>
    <mergeCell ref="BM104:BO104"/>
    <mergeCell ref="AF104:AH104"/>
    <mergeCell ref="AI104:AK104"/>
    <mergeCell ref="AL104:AN104"/>
    <mergeCell ref="AO104:AQ104"/>
    <mergeCell ref="AR104:AT104"/>
    <mergeCell ref="AU104:AW104"/>
    <mergeCell ref="BY105:CA105"/>
    <mergeCell ref="CB105:CD105"/>
    <mergeCell ref="CE105:CG105"/>
    <mergeCell ref="E104:G104"/>
    <mergeCell ref="H104:J104"/>
    <mergeCell ref="K104:M104"/>
    <mergeCell ref="N104:P104"/>
    <mergeCell ref="Q104:S104"/>
    <mergeCell ref="T104:V104"/>
    <mergeCell ref="W104:Y104"/>
    <mergeCell ref="Z104:AB104"/>
    <mergeCell ref="AC104:AE104"/>
    <mergeCell ref="BM103:BO103"/>
    <mergeCell ref="BP103:BR103"/>
    <mergeCell ref="BS103:BU103"/>
    <mergeCell ref="BV103:BX103"/>
    <mergeCell ref="BY103:CA103"/>
    <mergeCell ref="CB103:CD103"/>
    <mergeCell ref="AU103:AW103"/>
    <mergeCell ref="AX103:AZ103"/>
    <mergeCell ref="BA103:BC103"/>
    <mergeCell ref="BD103:BF103"/>
    <mergeCell ref="BG103:BI103"/>
    <mergeCell ref="BJ103:BL103"/>
    <mergeCell ref="AC103:AE103"/>
    <mergeCell ref="AF103:AH103"/>
    <mergeCell ref="AI103:AK103"/>
    <mergeCell ref="AL103:AN103"/>
    <mergeCell ref="AO103:AQ103"/>
    <mergeCell ref="AR103:AT103"/>
    <mergeCell ref="CB102:CD102"/>
    <mergeCell ref="CE102:CG102"/>
    <mergeCell ref="E103:G103"/>
    <mergeCell ref="H103:J103"/>
    <mergeCell ref="K103:M103"/>
    <mergeCell ref="N103:P103"/>
    <mergeCell ref="Q103:S103"/>
    <mergeCell ref="T103:V103"/>
    <mergeCell ref="W103:Y103"/>
    <mergeCell ref="Z103:AB103"/>
    <mergeCell ref="BJ102:BL102"/>
    <mergeCell ref="BM102:BO102"/>
    <mergeCell ref="BP102:BR102"/>
    <mergeCell ref="BS102:BU102"/>
    <mergeCell ref="BV102:BX102"/>
    <mergeCell ref="BY102:CA102"/>
    <mergeCell ref="AR102:AT102"/>
    <mergeCell ref="AU102:AW102"/>
    <mergeCell ref="AX102:AZ102"/>
    <mergeCell ref="BA102:BC102"/>
    <mergeCell ref="BD102:BF102"/>
    <mergeCell ref="BG102:BI102"/>
    <mergeCell ref="Z102:AB102"/>
    <mergeCell ref="AC102:AE102"/>
    <mergeCell ref="AF102:AH102"/>
    <mergeCell ref="AI102:AK102"/>
    <mergeCell ref="AL102:AN102"/>
    <mergeCell ref="AO102:AQ102"/>
    <mergeCell ref="CE103:CG103"/>
    <mergeCell ref="E102:G102"/>
    <mergeCell ref="H102:J102"/>
    <mergeCell ref="K102:M102"/>
    <mergeCell ref="N102:P102"/>
    <mergeCell ref="Q102:S102"/>
    <mergeCell ref="T102:V102"/>
    <mergeCell ref="W102:Y102"/>
    <mergeCell ref="BG101:BI101"/>
    <mergeCell ref="BJ101:BL101"/>
    <mergeCell ref="BM101:BO101"/>
    <mergeCell ref="BP101:BR101"/>
    <mergeCell ref="BS101:BU101"/>
    <mergeCell ref="BV101:BX101"/>
    <mergeCell ref="AO101:AQ101"/>
    <mergeCell ref="AR101:AT101"/>
    <mergeCell ref="AU101:AW101"/>
    <mergeCell ref="AX101:AZ101"/>
    <mergeCell ref="BA101:BC101"/>
    <mergeCell ref="BD101:BF101"/>
    <mergeCell ref="W101:Y101"/>
    <mergeCell ref="Z101:AB101"/>
    <mergeCell ref="AC101:AE101"/>
    <mergeCell ref="AF101:AH101"/>
    <mergeCell ref="AI101:AK101"/>
    <mergeCell ref="AL101:AN101"/>
    <mergeCell ref="E101:G101"/>
    <mergeCell ref="H101:J101"/>
    <mergeCell ref="K101:M101"/>
    <mergeCell ref="N101:P101"/>
    <mergeCell ref="Q101:S101"/>
    <mergeCell ref="T101:V101"/>
    <mergeCell ref="BP100:BR100"/>
    <mergeCell ref="BS100:BU100"/>
    <mergeCell ref="BV100:BX100"/>
    <mergeCell ref="BY100:CA100"/>
    <mergeCell ref="CB100:CD100"/>
    <mergeCell ref="CE100:CG100"/>
    <mergeCell ref="AX100:AZ100"/>
    <mergeCell ref="BA100:BC100"/>
    <mergeCell ref="BD100:BF100"/>
    <mergeCell ref="BG100:BI100"/>
    <mergeCell ref="BJ100:BL100"/>
    <mergeCell ref="BM100:BO100"/>
    <mergeCell ref="AF100:AH100"/>
    <mergeCell ref="AI100:AK100"/>
    <mergeCell ref="AL100:AN100"/>
    <mergeCell ref="AO100:AQ100"/>
    <mergeCell ref="AR100:AT100"/>
    <mergeCell ref="AU100:AW100"/>
    <mergeCell ref="BY101:CA101"/>
    <mergeCell ref="CB101:CD101"/>
    <mergeCell ref="CE101:CG101"/>
    <mergeCell ref="E100:G100"/>
    <mergeCell ref="H100:J100"/>
    <mergeCell ref="K100:M100"/>
    <mergeCell ref="N100:P100"/>
    <mergeCell ref="Q100:S100"/>
    <mergeCell ref="T100:V100"/>
    <mergeCell ref="W100:Y100"/>
    <mergeCell ref="Z100:AB100"/>
    <mergeCell ref="AC100:AE100"/>
    <mergeCell ref="BM99:BO99"/>
    <mergeCell ref="BP99:BR99"/>
    <mergeCell ref="BS99:BU99"/>
    <mergeCell ref="BV99:BX99"/>
    <mergeCell ref="BY99:CA99"/>
    <mergeCell ref="CB99:CD99"/>
    <mergeCell ref="AU99:AW99"/>
    <mergeCell ref="AX99:AZ99"/>
    <mergeCell ref="BA99:BC99"/>
    <mergeCell ref="BD99:BF99"/>
    <mergeCell ref="BG99:BI99"/>
    <mergeCell ref="BJ99:BL99"/>
    <mergeCell ref="AC99:AE99"/>
    <mergeCell ref="AF99:AH99"/>
    <mergeCell ref="AI99:AK99"/>
    <mergeCell ref="AL99:AN99"/>
    <mergeCell ref="AO99:AQ99"/>
    <mergeCell ref="AR99:AT99"/>
    <mergeCell ref="CB98:CD98"/>
    <mergeCell ref="CE98:CG98"/>
    <mergeCell ref="E99:G99"/>
    <mergeCell ref="H99:J99"/>
    <mergeCell ref="K99:M99"/>
    <mergeCell ref="N99:P99"/>
    <mergeCell ref="Q99:S99"/>
    <mergeCell ref="T99:V99"/>
    <mergeCell ref="W99:Y99"/>
    <mergeCell ref="Z99:AB99"/>
    <mergeCell ref="BJ98:BL98"/>
    <mergeCell ref="BM98:BO98"/>
    <mergeCell ref="BP98:BR98"/>
    <mergeCell ref="BS98:BU98"/>
    <mergeCell ref="BV98:BX98"/>
    <mergeCell ref="BY98:CA98"/>
    <mergeCell ref="AR98:AT98"/>
    <mergeCell ref="AU98:AW98"/>
    <mergeCell ref="AX98:AZ98"/>
    <mergeCell ref="BA98:BC98"/>
    <mergeCell ref="BD98:BF98"/>
    <mergeCell ref="BG98:BI98"/>
    <mergeCell ref="Z98:AB98"/>
    <mergeCell ref="AC98:AE98"/>
    <mergeCell ref="AF98:AH98"/>
    <mergeCell ref="AI98:AK98"/>
    <mergeCell ref="AL98:AN98"/>
    <mergeCell ref="AO98:AQ98"/>
    <mergeCell ref="CE99:CG99"/>
    <mergeCell ref="E98:G98"/>
    <mergeCell ref="H98:J98"/>
    <mergeCell ref="K98:M98"/>
    <mergeCell ref="N98:P98"/>
    <mergeCell ref="Q98:S98"/>
    <mergeCell ref="T98:V98"/>
    <mergeCell ref="W98:Y98"/>
    <mergeCell ref="BG97:BI97"/>
    <mergeCell ref="BJ97:BL97"/>
    <mergeCell ref="BM97:BO97"/>
    <mergeCell ref="BP97:BR97"/>
    <mergeCell ref="BS97:BU97"/>
    <mergeCell ref="BV97:BX97"/>
    <mergeCell ref="AO97:AQ97"/>
    <mergeCell ref="AR97:AT97"/>
    <mergeCell ref="AU97:AW97"/>
    <mergeCell ref="AX97:AZ97"/>
    <mergeCell ref="BA97:BC97"/>
    <mergeCell ref="BD97:BF97"/>
    <mergeCell ref="W97:Y97"/>
    <mergeCell ref="Z97:AB97"/>
    <mergeCell ref="AC97:AE97"/>
    <mergeCell ref="AF97:AH97"/>
    <mergeCell ref="AI97:AK97"/>
    <mergeCell ref="AL97:AN97"/>
    <mergeCell ref="E97:G97"/>
    <mergeCell ref="H97:J97"/>
    <mergeCell ref="K97:M97"/>
    <mergeCell ref="N97:P97"/>
    <mergeCell ref="Q97:S97"/>
    <mergeCell ref="T97:V97"/>
    <mergeCell ref="BP96:BR96"/>
    <mergeCell ref="BS96:BU96"/>
    <mergeCell ref="BV96:BX96"/>
    <mergeCell ref="BY96:CA96"/>
    <mergeCell ref="CB96:CD96"/>
    <mergeCell ref="CE96:CG96"/>
    <mergeCell ref="AX96:AZ96"/>
    <mergeCell ref="BA96:BC96"/>
    <mergeCell ref="BD96:BF96"/>
    <mergeCell ref="BG96:BI96"/>
    <mergeCell ref="BJ96:BL96"/>
    <mergeCell ref="BM96:BO96"/>
    <mergeCell ref="AF96:AH96"/>
    <mergeCell ref="AI96:AK96"/>
    <mergeCell ref="AL96:AN96"/>
    <mergeCell ref="AO96:AQ96"/>
    <mergeCell ref="AR96:AT96"/>
    <mergeCell ref="AU96:AW96"/>
    <mergeCell ref="BY97:CA97"/>
    <mergeCell ref="CB97:CD97"/>
    <mergeCell ref="CE97:CG97"/>
    <mergeCell ref="E96:G96"/>
    <mergeCell ref="H96:J96"/>
    <mergeCell ref="K96:M96"/>
    <mergeCell ref="N96:P96"/>
    <mergeCell ref="Q96:S96"/>
    <mergeCell ref="T96:V96"/>
    <mergeCell ref="W96:Y96"/>
    <mergeCell ref="Z96:AB96"/>
    <mergeCell ref="AC96:AE96"/>
    <mergeCell ref="BM95:BO95"/>
    <mergeCell ref="BP95:BR95"/>
    <mergeCell ref="BS95:BU95"/>
    <mergeCell ref="BV95:BX95"/>
    <mergeCell ref="BY95:CA95"/>
    <mergeCell ref="CB95:CD95"/>
    <mergeCell ref="AU95:AW95"/>
    <mergeCell ref="AX95:AZ95"/>
    <mergeCell ref="BA95:BC95"/>
    <mergeCell ref="BD95:BF95"/>
    <mergeCell ref="BG95:BI95"/>
    <mergeCell ref="BJ95:BL95"/>
    <mergeCell ref="AC95:AE95"/>
    <mergeCell ref="AF95:AH95"/>
    <mergeCell ref="AI95:AK95"/>
    <mergeCell ref="AL95:AN95"/>
    <mergeCell ref="AO95:AQ95"/>
    <mergeCell ref="AR95:AT95"/>
    <mergeCell ref="CB94:CD94"/>
    <mergeCell ref="CE94:CG94"/>
    <mergeCell ref="E95:G95"/>
    <mergeCell ref="H95:J95"/>
    <mergeCell ref="K95:M95"/>
    <mergeCell ref="N95:P95"/>
    <mergeCell ref="Q95:S95"/>
    <mergeCell ref="T95:V95"/>
    <mergeCell ref="W95:Y95"/>
    <mergeCell ref="Z95:AB95"/>
    <mergeCell ref="BJ94:BL94"/>
    <mergeCell ref="BM94:BO94"/>
    <mergeCell ref="BP94:BR94"/>
    <mergeCell ref="BS94:BU94"/>
    <mergeCell ref="BV94:BX94"/>
    <mergeCell ref="BY94:CA94"/>
    <mergeCell ref="AR94:AT94"/>
    <mergeCell ref="AU94:AW94"/>
    <mergeCell ref="AX94:AZ94"/>
    <mergeCell ref="BA94:BC94"/>
    <mergeCell ref="BD94:BF94"/>
    <mergeCell ref="BG94:BI94"/>
    <mergeCell ref="Z94:AB94"/>
    <mergeCell ref="AC94:AE94"/>
    <mergeCell ref="AF94:AH94"/>
    <mergeCell ref="AI94:AK94"/>
    <mergeCell ref="AL94:AN94"/>
    <mergeCell ref="AO94:AQ94"/>
    <mergeCell ref="CE95:CG95"/>
    <mergeCell ref="E94:G94"/>
    <mergeCell ref="H94:J94"/>
    <mergeCell ref="K94:M94"/>
    <mergeCell ref="N94:P94"/>
    <mergeCell ref="Q94:S94"/>
    <mergeCell ref="T94:V94"/>
    <mergeCell ref="W94:Y94"/>
    <mergeCell ref="BG93:BI93"/>
    <mergeCell ref="BJ93:BL93"/>
    <mergeCell ref="BM93:BO93"/>
    <mergeCell ref="BP93:BR93"/>
    <mergeCell ref="BS93:BU93"/>
    <mergeCell ref="BV93:BX93"/>
    <mergeCell ref="AO93:AQ93"/>
    <mergeCell ref="AR93:AT93"/>
    <mergeCell ref="AU93:AW93"/>
    <mergeCell ref="AX93:AZ93"/>
    <mergeCell ref="BA93:BC93"/>
    <mergeCell ref="BD93:BF93"/>
    <mergeCell ref="W93:Y93"/>
    <mergeCell ref="Z93:AB93"/>
    <mergeCell ref="AC93:AE93"/>
    <mergeCell ref="AF93:AH93"/>
    <mergeCell ref="AI93:AK93"/>
    <mergeCell ref="AL93:AN93"/>
    <mergeCell ref="E93:G93"/>
    <mergeCell ref="H93:J93"/>
    <mergeCell ref="K93:M93"/>
    <mergeCell ref="N93:P93"/>
    <mergeCell ref="Q93:S93"/>
    <mergeCell ref="T93:V93"/>
    <mergeCell ref="BP92:BR92"/>
    <mergeCell ref="BS92:BU92"/>
    <mergeCell ref="BV92:BX92"/>
    <mergeCell ref="BY92:CA92"/>
    <mergeCell ref="CB92:CD92"/>
    <mergeCell ref="CE92:CG92"/>
    <mergeCell ref="AX92:AZ92"/>
    <mergeCell ref="BA92:BC92"/>
    <mergeCell ref="BD92:BF92"/>
    <mergeCell ref="BG92:BI92"/>
    <mergeCell ref="BJ92:BL92"/>
    <mergeCell ref="BM92:BO92"/>
    <mergeCell ref="AF92:AH92"/>
    <mergeCell ref="AI92:AK92"/>
    <mergeCell ref="AL92:AN92"/>
    <mergeCell ref="AO92:AQ92"/>
    <mergeCell ref="AR92:AT92"/>
    <mergeCell ref="AU92:AW92"/>
    <mergeCell ref="BY93:CA93"/>
    <mergeCell ref="CB93:CD93"/>
    <mergeCell ref="CE93:CG93"/>
    <mergeCell ref="E92:G92"/>
    <mergeCell ref="H92:J92"/>
    <mergeCell ref="K92:M92"/>
    <mergeCell ref="N92:P92"/>
    <mergeCell ref="Q92:S92"/>
    <mergeCell ref="T92:V92"/>
    <mergeCell ref="W92:Y92"/>
    <mergeCell ref="Z92:AB92"/>
    <mergeCell ref="AC92:AE92"/>
    <mergeCell ref="BM91:BO91"/>
    <mergeCell ref="BP91:BR91"/>
    <mergeCell ref="BS91:BU91"/>
    <mergeCell ref="BV91:BX91"/>
    <mergeCell ref="BY91:CA91"/>
    <mergeCell ref="CB91:CD91"/>
    <mergeCell ref="AU91:AW91"/>
    <mergeCell ref="AX91:AZ91"/>
    <mergeCell ref="BA91:BC91"/>
    <mergeCell ref="BD91:BF91"/>
    <mergeCell ref="BG91:BI91"/>
    <mergeCell ref="BJ91:BL91"/>
    <mergeCell ref="AC91:AE91"/>
    <mergeCell ref="AF91:AH91"/>
    <mergeCell ref="AI91:AK91"/>
    <mergeCell ref="AL91:AN91"/>
    <mergeCell ref="AO91:AQ91"/>
    <mergeCell ref="AR91:AT91"/>
    <mergeCell ref="CB90:CD90"/>
    <mergeCell ref="CE90:CG90"/>
    <mergeCell ref="E91:G91"/>
    <mergeCell ref="H91:J91"/>
    <mergeCell ref="K91:M91"/>
    <mergeCell ref="N91:P91"/>
    <mergeCell ref="Q91:S91"/>
    <mergeCell ref="T91:V91"/>
    <mergeCell ref="W91:Y91"/>
    <mergeCell ref="Z91:AB91"/>
    <mergeCell ref="BJ90:BL90"/>
    <mergeCell ref="BM90:BO90"/>
    <mergeCell ref="BP90:BR90"/>
    <mergeCell ref="BS90:BU90"/>
    <mergeCell ref="BV90:BX90"/>
    <mergeCell ref="BY90:CA90"/>
    <mergeCell ref="AR90:AT90"/>
    <mergeCell ref="AU90:AW90"/>
    <mergeCell ref="AX90:AZ90"/>
    <mergeCell ref="BA90:BC90"/>
    <mergeCell ref="BD90:BF90"/>
    <mergeCell ref="BG90:BI90"/>
    <mergeCell ref="Z90:AB90"/>
    <mergeCell ref="AC90:AE90"/>
    <mergeCell ref="AF90:AH90"/>
    <mergeCell ref="AI90:AK90"/>
    <mergeCell ref="AL90:AN90"/>
    <mergeCell ref="AO90:AQ90"/>
    <mergeCell ref="CE91:CG91"/>
    <mergeCell ref="E90:G90"/>
    <mergeCell ref="H90:J90"/>
    <mergeCell ref="K90:M90"/>
    <mergeCell ref="N90:P90"/>
    <mergeCell ref="Q90:S90"/>
    <mergeCell ref="T90:V90"/>
    <mergeCell ref="W90:Y90"/>
    <mergeCell ref="BG89:BI89"/>
    <mergeCell ref="BJ89:BL89"/>
    <mergeCell ref="BM89:BO89"/>
    <mergeCell ref="BP89:BR89"/>
    <mergeCell ref="BS89:BU89"/>
    <mergeCell ref="BV89:BX89"/>
    <mergeCell ref="AO89:AQ89"/>
    <mergeCell ref="AR89:AT89"/>
    <mergeCell ref="AU89:AW89"/>
    <mergeCell ref="AX89:AZ89"/>
    <mergeCell ref="BA89:BC89"/>
    <mergeCell ref="BD89:BF89"/>
    <mergeCell ref="W89:Y89"/>
    <mergeCell ref="Z89:AB89"/>
    <mergeCell ref="AC89:AE89"/>
    <mergeCell ref="AF89:AH89"/>
    <mergeCell ref="AI89:AK89"/>
    <mergeCell ref="AL89:AN89"/>
    <mergeCell ref="E89:G89"/>
    <mergeCell ref="H89:J89"/>
    <mergeCell ref="K89:M89"/>
    <mergeCell ref="N89:P89"/>
    <mergeCell ref="Q89:S89"/>
    <mergeCell ref="T89:V89"/>
    <mergeCell ref="BP88:BR88"/>
    <mergeCell ref="BS88:BU88"/>
    <mergeCell ref="BV88:BX88"/>
    <mergeCell ref="BY88:CA88"/>
    <mergeCell ref="CB88:CD88"/>
    <mergeCell ref="CE88:CG88"/>
    <mergeCell ref="AX88:AZ88"/>
    <mergeCell ref="BA88:BC88"/>
    <mergeCell ref="BD88:BF88"/>
    <mergeCell ref="BG88:BI88"/>
    <mergeCell ref="BJ88:BL88"/>
    <mergeCell ref="BM88:BO88"/>
    <mergeCell ref="AF88:AH88"/>
    <mergeCell ref="AI88:AK88"/>
    <mergeCell ref="AL88:AN88"/>
    <mergeCell ref="AO88:AQ88"/>
    <mergeCell ref="AR88:AT88"/>
    <mergeCell ref="AU88:AW88"/>
    <mergeCell ref="BY89:CA89"/>
    <mergeCell ref="CB89:CD89"/>
    <mergeCell ref="CE89:CG89"/>
    <mergeCell ref="E88:G88"/>
    <mergeCell ref="H88:J88"/>
    <mergeCell ref="K88:M88"/>
    <mergeCell ref="N88:P88"/>
    <mergeCell ref="Q88:S88"/>
    <mergeCell ref="T88:V88"/>
    <mergeCell ref="W88:Y88"/>
    <mergeCell ref="Z88:AB88"/>
    <mergeCell ref="AC88:AE88"/>
    <mergeCell ref="BM87:BO87"/>
    <mergeCell ref="BP87:BR87"/>
    <mergeCell ref="BS87:BU87"/>
    <mergeCell ref="BV87:BX87"/>
    <mergeCell ref="BY87:CA87"/>
    <mergeCell ref="CB87:CD87"/>
    <mergeCell ref="AU87:AW87"/>
    <mergeCell ref="AX87:AZ87"/>
    <mergeCell ref="BA87:BC87"/>
    <mergeCell ref="BD87:BF87"/>
    <mergeCell ref="BG87:BI87"/>
    <mergeCell ref="BJ87:BL87"/>
    <mergeCell ref="AC87:AE87"/>
    <mergeCell ref="AF87:AH87"/>
    <mergeCell ref="AI87:AK87"/>
    <mergeCell ref="AL87:AN87"/>
    <mergeCell ref="AO87:AQ87"/>
    <mergeCell ref="AR87:AT87"/>
    <mergeCell ref="CB86:CD86"/>
    <mergeCell ref="CE86:CG86"/>
    <mergeCell ref="E87:G87"/>
    <mergeCell ref="H87:J87"/>
    <mergeCell ref="K87:M87"/>
    <mergeCell ref="N87:P87"/>
    <mergeCell ref="Q87:S87"/>
    <mergeCell ref="T87:V87"/>
    <mergeCell ref="W87:Y87"/>
    <mergeCell ref="Z87:AB87"/>
    <mergeCell ref="BJ86:BL86"/>
    <mergeCell ref="BM86:BO86"/>
    <mergeCell ref="BP86:BR86"/>
    <mergeCell ref="BS86:BU86"/>
    <mergeCell ref="BV86:BX86"/>
    <mergeCell ref="BY86:CA86"/>
    <mergeCell ref="AR86:AT86"/>
    <mergeCell ref="AU86:AW86"/>
    <mergeCell ref="AX86:AZ86"/>
    <mergeCell ref="BA86:BC86"/>
    <mergeCell ref="BD86:BF86"/>
    <mergeCell ref="BG86:BI86"/>
    <mergeCell ref="Z86:AB86"/>
    <mergeCell ref="AC86:AE86"/>
    <mergeCell ref="AF86:AH86"/>
    <mergeCell ref="AI86:AK86"/>
    <mergeCell ref="AL86:AN86"/>
    <mergeCell ref="AO86:AQ86"/>
    <mergeCell ref="CE87:CG87"/>
    <mergeCell ref="E86:G86"/>
    <mergeCell ref="H86:J86"/>
    <mergeCell ref="K86:M86"/>
    <mergeCell ref="N86:P86"/>
    <mergeCell ref="Q86:S86"/>
    <mergeCell ref="T86:V86"/>
    <mergeCell ref="W86:Y86"/>
    <mergeCell ref="BG85:BI85"/>
    <mergeCell ref="BJ85:BL85"/>
    <mergeCell ref="BM85:BO85"/>
    <mergeCell ref="BP85:BR85"/>
    <mergeCell ref="BS85:BU85"/>
    <mergeCell ref="BV85:BX85"/>
    <mergeCell ref="AO85:AQ85"/>
    <mergeCell ref="AR85:AT85"/>
    <mergeCell ref="AU85:AW85"/>
    <mergeCell ref="AX85:AZ85"/>
    <mergeCell ref="BA85:BC85"/>
    <mergeCell ref="BD85:BF85"/>
    <mergeCell ref="W85:Y85"/>
    <mergeCell ref="Z85:AB85"/>
    <mergeCell ref="AC85:AE85"/>
    <mergeCell ref="AF85:AH85"/>
    <mergeCell ref="AI85:AK85"/>
    <mergeCell ref="AL85:AN85"/>
    <mergeCell ref="E85:G85"/>
    <mergeCell ref="H85:J85"/>
    <mergeCell ref="K85:M85"/>
    <mergeCell ref="N85:P85"/>
    <mergeCell ref="Q85:S85"/>
    <mergeCell ref="T85:V85"/>
    <mergeCell ref="BP84:BR84"/>
    <mergeCell ref="BS84:BU84"/>
    <mergeCell ref="BV84:BX84"/>
    <mergeCell ref="BY84:CA84"/>
    <mergeCell ref="CB84:CD84"/>
    <mergeCell ref="CE84:CG84"/>
    <mergeCell ref="AX84:AZ84"/>
    <mergeCell ref="BA84:BC84"/>
    <mergeCell ref="BD84:BF84"/>
    <mergeCell ref="BG84:BI84"/>
    <mergeCell ref="BJ84:BL84"/>
    <mergeCell ref="BM84:BO84"/>
    <mergeCell ref="AF84:AH84"/>
    <mergeCell ref="AI84:AK84"/>
    <mergeCell ref="AL84:AN84"/>
    <mergeCell ref="AO84:AQ84"/>
    <mergeCell ref="AR84:AT84"/>
    <mergeCell ref="AU84:AW84"/>
    <mergeCell ref="BY85:CA85"/>
    <mergeCell ref="CB85:CD85"/>
    <mergeCell ref="CE85:CG85"/>
    <mergeCell ref="E84:G84"/>
    <mergeCell ref="H84:J84"/>
    <mergeCell ref="K84:M84"/>
    <mergeCell ref="N84:P84"/>
    <mergeCell ref="Q84:S84"/>
    <mergeCell ref="T84:V84"/>
    <mergeCell ref="W84:Y84"/>
    <mergeCell ref="Z84:AB84"/>
    <mergeCell ref="AC84:AE84"/>
    <mergeCell ref="BM83:BO83"/>
    <mergeCell ref="BP83:BR83"/>
    <mergeCell ref="BS83:BU83"/>
    <mergeCell ref="BV83:BX83"/>
    <mergeCell ref="BY83:CA83"/>
    <mergeCell ref="CB83:CD83"/>
    <mergeCell ref="AU83:AW83"/>
    <mergeCell ref="AX83:AZ83"/>
    <mergeCell ref="BA83:BC83"/>
    <mergeCell ref="BD83:BF83"/>
    <mergeCell ref="BG83:BI83"/>
    <mergeCell ref="BJ83:BL83"/>
    <mergeCell ref="AC83:AE83"/>
    <mergeCell ref="AF83:AH83"/>
    <mergeCell ref="AI83:AK83"/>
    <mergeCell ref="AL83:AN83"/>
    <mergeCell ref="AO83:AQ83"/>
    <mergeCell ref="AR83:AT83"/>
    <mergeCell ref="CB82:CD82"/>
    <mergeCell ref="CE82:CG82"/>
    <mergeCell ref="E83:G83"/>
    <mergeCell ref="H83:J83"/>
    <mergeCell ref="K83:M83"/>
    <mergeCell ref="N83:P83"/>
    <mergeCell ref="Q83:S83"/>
    <mergeCell ref="T83:V83"/>
    <mergeCell ref="W83:Y83"/>
    <mergeCell ref="Z83:AB83"/>
    <mergeCell ref="BJ82:BL82"/>
    <mergeCell ref="BM82:BO82"/>
    <mergeCell ref="BP82:BR82"/>
    <mergeCell ref="BS82:BU82"/>
    <mergeCell ref="BV82:BX82"/>
    <mergeCell ref="BY82:CA82"/>
    <mergeCell ref="AR82:AT82"/>
    <mergeCell ref="AU82:AW82"/>
    <mergeCell ref="AX82:AZ82"/>
    <mergeCell ref="BA82:BC82"/>
    <mergeCell ref="BD82:BF82"/>
    <mergeCell ref="BG82:BI82"/>
    <mergeCell ref="Z82:AB82"/>
    <mergeCell ref="AC82:AE82"/>
    <mergeCell ref="AF82:AH82"/>
    <mergeCell ref="AI82:AK82"/>
    <mergeCell ref="AL82:AN82"/>
    <mergeCell ref="AO82:AQ82"/>
    <mergeCell ref="CE83:CG83"/>
    <mergeCell ref="E82:G82"/>
    <mergeCell ref="H82:J82"/>
    <mergeCell ref="K82:M82"/>
    <mergeCell ref="N82:P82"/>
    <mergeCell ref="Q82:S82"/>
    <mergeCell ref="T82:V82"/>
    <mergeCell ref="W82:Y82"/>
    <mergeCell ref="BG81:BI81"/>
    <mergeCell ref="BJ81:BL81"/>
    <mergeCell ref="BM81:BO81"/>
    <mergeCell ref="BP81:BR81"/>
    <mergeCell ref="BS81:BU81"/>
    <mergeCell ref="BV81:BX81"/>
    <mergeCell ref="AO81:AQ81"/>
    <mergeCell ref="AR81:AT81"/>
    <mergeCell ref="AU81:AW81"/>
    <mergeCell ref="AX81:AZ81"/>
    <mergeCell ref="BA81:BC81"/>
    <mergeCell ref="BD81:BF81"/>
    <mergeCell ref="W81:Y81"/>
    <mergeCell ref="Z81:AB81"/>
    <mergeCell ref="AC81:AE81"/>
    <mergeCell ref="AF81:AH81"/>
    <mergeCell ref="AI81:AK81"/>
    <mergeCell ref="AL81:AN81"/>
    <mergeCell ref="E81:G81"/>
    <mergeCell ref="H81:J81"/>
    <mergeCell ref="K81:M81"/>
    <mergeCell ref="N81:P81"/>
    <mergeCell ref="Q81:S81"/>
    <mergeCell ref="T81:V81"/>
    <mergeCell ref="BP80:BR80"/>
    <mergeCell ref="BS80:BU80"/>
    <mergeCell ref="BV80:BX80"/>
    <mergeCell ref="BY80:CA80"/>
    <mergeCell ref="CB80:CD80"/>
    <mergeCell ref="CE80:CG80"/>
    <mergeCell ref="AX80:AZ80"/>
    <mergeCell ref="BA80:BC80"/>
    <mergeCell ref="BD80:BF80"/>
    <mergeCell ref="BG80:BI80"/>
    <mergeCell ref="BJ80:BL80"/>
    <mergeCell ref="BM80:BO80"/>
    <mergeCell ref="AF80:AH80"/>
    <mergeCell ref="AI80:AK80"/>
    <mergeCell ref="AL80:AN80"/>
    <mergeCell ref="AO80:AQ80"/>
    <mergeCell ref="AR80:AT80"/>
    <mergeCell ref="AU80:AW80"/>
    <mergeCell ref="BY81:CA81"/>
    <mergeCell ref="CB81:CD81"/>
    <mergeCell ref="CE81:CG81"/>
    <mergeCell ref="E80:G80"/>
    <mergeCell ref="H80:J80"/>
    <mergeCell ref="K80:M80"/>
    <mergeCell ref="N80:P80"/>
    <mergeCell ref="Q80:S80"/>
    <mergeCell ref="T80:V80"/>
    <mergeCell ref="W80:Y80"/>
    <mergeCell ref="Z80:AB80"/>
    <mergeCell ref="AC80:AE80"/>
    <mergeCell ref="BM79:BO79"/>
    <mergeCell ref="BP79:BR79"/>
    <mergeCell ref="BS79:BU79"/>
    <mergeCell ref="BV79:BX79"/>
    <mergeCell ref="BY79:CA79"/>
    <mergeCell ref="CB79:CD79"/>
    <mergeCell ref="AU79:AW79"/>
    <mergeCell ref="AX79:AZ79"/>
    <mergeCell ref="BA79:BC79"/>
    <mergeCell ref="BD79:BF79"/>
    <mergeCell ref="BG79:BI79"/>
    <mergeCell ref="BJ79:BL79"/>
    <mergeCell ref="AC79:AE79"/>
    <mergeCell ref="AF79:AH79"/>
    <mergeCell ref="AI79:AK79"/>
    <mergeCell ref="AL79:AN79"/>
    <mergeCell ref="AO79:AQ79"/>
    <mergeCell ref="AR79:AT79"/>
    <mergeCell ref="CB78:CD78"/>
    <mergeCell ref="CE78:CG78"/>
    <mergeCell ref="E79:G79"/>
    <mergeCell ref="H79:J79"/>
    <mergeCell ref="K79:M79"/>
    <mergeCell ref="N79:P79"/>
    <mergeCell ref="Q79:S79"/>
    <mergeCell ref="T79:V79"/>
    <mergeCell ref="W79:Y79"/>
    <mergeCell ref="Z79:AB79"/>
    <mergeCell ref="BJ78:BL78"/>
    <mergeCell ref="BM78:BO78"/>
    <mergeCell ref="BP78:BR78"/>
    <mergeCell ref="BS78:BU78"/>
    <mergeCell ref="BV78:BX78"/>
    <mergeCell ref="BY78:CA78"/>
    <mergeCell ref="AR78:AT78"/>
    <mergeCell ref="AU78:AW78"/>
    <mergeCell ref="AX78:AZ78"/>
    <mergeCell ref="BA78:BC78"/>
    <mergeCell ref="BD78:BF78"/>
    <mergeCell ref="BG78:BI78"/>
    <mergeCell ref="Z78:AB78"/>
    <mergeCell ref="AC78:AE78"/>
    <mergeCell ref="AF78:AH78"/>
    <mergeCell ref="AI78:AK78"/>
    <mergeCell ref="AL78:AN78"/>
    <mergeCell ref="AO78:AQ78"/>
    <mergeCell ref="CE79:CG79"/>
    <mergeCell ref="E78:G78"/>
    <mergeCell ref="H78:J78"/>
    <mergeCell ref="K78:M78"/>
    <mergeCell ref="N78:P78"/>
    <mergeCell ref="Q78:S78"/>
    <mergeCell ref="T78:V78"/>
    <mergeCell ref="W78:Y78"/>
    <mergeCell ref="BG77:BI77"/>
    <mergeCell ref="BJ77:BL77"/>
    <mergeCell ref="BM77:BO77"/>
    <mergeCell ref="BP77:BR77"/>
    <mergeCell ref="BS77:BU77"/>
    <mergeCell ref="BV77:BX77"/>
    <mergeCell ref="AO77:AQ77"/>
    <mergeCell ref="AR77:AT77"/>
    <mergeCell ref="AU77:AW77"/>
    <mergeCell ref="AX77:AZ77"/>
    <mergeCell ref="BA77:BC77"/>
    <mergeCell ref="BD77:BF77"/>
    <mergeCell ref="W77:Y77"/>
    <mergeCell ref="Z77:AB77"/>
    <mergeCell ref="AC77:AE77"/>
    <mergeCell ref="AF77:AH77"/>
    <mergeCell ref="AI77:AK77"/>
    <mergeCell ref="AL77:AN77"/>
    <mergeCell ref="E77:G77"/>
    <mergeCell ref="H77:J77"/>
    <mergeCell ref="K77:M77"/>
    <mergeCell ref="N77:P77"/>
    <mergeCell ref="Q77:S77"/>
    <mergeCell ref="T77:V77"/>
    <mergeCell ref="BP76:BR76"/>
    <mergeCell ref="BS76:BU76"/>
    <mergeCell ref="BV76:BX76"/>
    <mergeCell ref="BY76:CA76"/>
    <mergeCell ref="CB76:CD76"/>
    <mergeCell ref="CE76:CG76"/>
    <mergeCell ref="AX76:AZ76"/>
    <mergeCell ref="BA76:BC76"/>
    <mergeCell ref="BD76:BF76"/>
    <mergeCell ref="BG76:BI76"/>
    <mergeCell ref="BJ76:BL76"/>
    <mergeCell ref="BM76:BO76"/>
    <mergeCell ref="AF76:AH76"/>
    <mergeCell ref="AI76:AK76"/>
    <mergeCell ref="AL76:AN76"/>
    <mergeCell ref="AO76:AQ76"/>
    <mergeCell ref="AR76:AT76"/>
    <mergeCell ref="AU76:AW76"/>
    <mergeCell ref="BY77:CA77"/>
    <mergeCell ref="CB77:CD77"/>
    <mergeCell ref="CE77:CG77"/>
    <mergeCell ref="E76:G76"/>
    <mergeCell ref="H76:J76"/>
    <mergeCell ref="K76:M76"/>
    <mergeCell ref="N76:P76"/>
    <mergeCell ref="Q76:S76"/>
    <mergeCell ref="T76:V76"/>
    <mergeCell ref="W76:Y76"/>
    <mergeCell ref="Z76:AB76"/>
    <mergeCell ref="AC76:AE76"/>
    <mergeCell ref="BM75:BO75"/>
    <mergeCell ref="BP75:BR75"/>
    <mergeCell ref="BS75:BU75"/>
    <mergeCell ref="BV75:BX75"/>
    <mergeCell ref="BY75:CA75"/>
    <mergeCell ref="CB75:CD75"/>
    <mergeCell ref="AU75:AW75"/>
    <mergeCell ref="AX75:AZ75"/>
    <mergeCell ref="BA75:BC75"/>
    <mergeCell ref="BD75:BF75"/>
    <mergeCell ref="BG75:BI75"/>
    <mergeCell ref="BJ75:BL75"/>
    <mergeCell ref="AC75:AE75"/>
    <mergeCell ref="AF75:AH75"/>
    <mergeCell ref="AI75:AK75"/>
    <mergeCell ref="AL75:AN75"/>
    <mergeCell ref="AO75:AQ75"/>
    <mergeCell ref="AR75:AT75"/>
    <mergeCell ref="CB74:CD74"/>
    <mergeCell ref="CE74:CG74"/>
    <mergeCell ref="E75:G75"/>
    <mergeCell ref="H75:J75"/>
    <mergeCell ref="K75:M75"/>
    <mergeCell ref="N75:P75"/>
    <mergeCell ref="Q75:S75"/>
    <mergeCell ref="T75:V75"/>
    <mergeCell ref="W75:Y75"/>
    <mergeCell ref="Z75:AB75"/>
    <mergeCell ref="BJ74:BL74"/>
    <mergeCell ref="BM74:BO74"/>
    <mergeCell ref="BP74:BR74"/>
    <mergeCell ref="BS74:BU74"/>
    <mergeCell ref="BV74:BX74"/>
    <mergeCell ref="BY74:CA74"/>
    <mergeCell ref="AR74:AT74"/>
    <mergeCell ref="AU74:AW74"/>
    <mergeCell ref="AX74:AZ74"/>
    <mergeCell ref="BA74:BC74"/>
    <mergeCell ref="BD74:BF74"/>
    <mergeCell ref="BG74:BI74"/>
    <mergeCell ref="Z74:AB74"/>
    <mergeCell ref="AC74:AE74"/>
    <mergeCell ref="AF74:AH74"/>
    <mergeCell ref="AI74:AK74"/>
    <mergeCell ref="AL74:AN74"/>
    <mergeCell ref="AO74:AQ74"/>
    <mergeCell ref="CE75:CG75"/>
    <mergeCell ref="E74:G74"/>
    <mergeCell ref="H74:J74"/>
    <mergeCell ref="K74:M74"/>
    <mergeCell ref="N74:P74"/>
    <mergeCell ref="Q74:S74"/>
    <mergeCell ref="T74:V74"/>
    <mergeCell ref="W74:Y74"/>
    <mergeCell ref="BG73:BI73"/>
    <mergeCell ref="BJ73:BL73"/>
    <mergeCell ref="BM73:BO73"/>
    <mergeCell ref="BP73:BR73"/>
    <mergeCell ref="BS73:BU73"/>
    <mergeCell ref="BV73:BX73"/>
    <mergeCell ref="AO73:AQ73"/>
    <mergeCell ref="AR73:AT73"/>
    <mergeCell ref="AU73:AW73"/>
    <mergeCell ref="AX73:AZ73"/>
    <mergeCell ref="BA73:BC73"/>
    <mergeCell ref="BD73:BF73"/>
    <mergeCell ref="W73:Y73"/>
    <mergeCell ref="Z73:AB73"/>
    <mergeCell ref="AC73:AE73"/>
    <mergeCell ref="AF73:AH73"/>
    <mergeCell ref="AI73:AK73"/>
    <mergeCell ref="AL73:AN73"/>
    <mergeCell ref="E73:G73"/>
    <mergeCell ref="H73:J73"/>
    <mergeCell ref="K73:M73"/>
    <mergeCell ref="N73:P73"/>
    <mergeCell ref="Q73:S73"/>
    <mergeCell ref="T73:V73"/>
    <mergeCell ref="BP72:BR72"/>
    <mergeCell ref="BS72:BU72"/>
    <mergeCell ref="BV72:BX72"/>
    <mergeCell ref="BY72:CA72"/>
    <mergeCell ref="CB72:CD72"/>
    <mergeCell ref="CE72:CG72"/>
    <mergeCell ref="AX72:AZ72"/>
    <mergeCell ref="BA72:BC72"/>
    <mergeCell ref="BD72:BF72"/>
    <mergeCell ref="BG72:BI72"/>
    <mergeCell ref="BJ72:BL72"/>
    <mergeCell ref="BM72:BO72"/>
    <mergeCell ref="AF72:AH72"/>
    <mergeCell ref="AI72:AK72"/>
    <mergeCell ref="AL72:AN72"/>
    <mergeCell ref="AO72:AQ72"/>
    <mergeCell ref="AR72:AT72"/>
    <mergeCell ref="AU72:AW72"/>
    <mergeCell ref="BY73:CA73"/>
    <mergeCell ref="CB73:CD73"/>
    <mergeCell ref="CE73:CG73"/>
    <mergeCell ref="E72:G72"/>
    <mergeCell ref="H72:J72"/>
    <mergeCell ref="K72:M72"/>
    <mergeCell ref="N72:P72"/>
    <mergeCell ref="Q72:S72"/>
    <mergeCell ref="T72:V72"/>
    <mergeCell ref="W72:Y72"/>
    <mergeCell ref="Z72:AB72"/>
    <mergeCell ref="AC72:AE72"/>
    <mergeCell ref="BM71:BO71"/>
    <mergeCell ref="BP71:BR71"/>
    <mergeCell ref="BS71:BU71"/>
    <mergeCell ref="BV71:BX71"/>
    <mergeCell ref="BY71:CA71"/>
    <mergeCell ref="CB71:CD71"/>
    <mergeCell ref="AU71:AW71"/>
    <mergeCell ref="AX71:AZ71"/>
    <mergeCell ref="BA71:BC71"/>
    <mergeCell ref="BD71:BF71"/>
    <mergeCell ref="BG71:BI71"/>
    <mergeCell ref="BJ71:BL71"/>
    <mergeCell ref="AC71:AE71"/>
    <mergeCell ref="AF71:AH71"/>
    <mergeCell ref="AI71:AK71"/>
    <mergeCell ref="AL71:AN71"/>
    <mergeCell ref="AO71:AQ71"/>
    <mergeCell ref="AR71:AT71"/>
    <mergeCell ref="CB70:CD70"/>
    <mergeCell ref="CE70:CG70"/>
    <mergeCell ref="E71:G71"/>
    <mergeCell ref="H71:J71"/>
    <mergeCell ref="K71:M71"/>
    <mergeCell ref="N71:P71"/>
    <mergeCell ref="Q71:S71"/>
    <mergeCell ref="T71:V71"/>
    <mergeCell ref="W71:Y71"/>
    <mergeCell ref="Z71:AB71"/>
    <mergeCell ref="BJ70:BL70"/>
    <mergeCell ref="BM70:BO70"/>
    <mergeCell ref="BP70:BR70"/>
    <mergeCell ref="BS70:BU70"/>
    <mergeCell ref="BV70:BX70"/>
    <mergeCell ref="BY70:CA70"/>
    <mergeCell ref="AR70:AT70"/>
    <mergeCell ref="AU70:AW70"/>
    <mergeCell ref="AX70:AZ70"/>
    <mergeCell ref="BA70:BC70"/>
    <mergeCell ref="BD70:BF70"/>
    <mergeCell ref="BG70:BI70"/>
    <mergeCell ref="Z70:AB70"/>
    <mergeCell ref="AC70:AE70"/>
    <mergeCell ref="AF70:AH70"/>
    <mergeCell ref="AI70:AK70"/>
    <mergeCell ref="AL70:AN70"/>
    <mergeCell ref="AO70:AQ70"/>
    <mergeCell ref="CE71:CG71"/>
    <mergeCell ref="E70:G70"/>
    <mergeCell ref="H70:J70"/>
    <mergeCell ref="K70:M70"/>
    <mergeCell ref="N70:P70"/>
    <mergeCell ref="Q70:S70"/>
    <mergeCell ref="T70:V70"/>
    <mergeCell ref="W70:Y70"/>
    <mergeCell ref="BG69:BI69"/>
    <mergeCell ref="BJ69:BL69"/>
    <mergeCell ref="BM69:BO69"/>
    <mergeCell ref="BP69:BR69"/>
    <mergeCell ref="BS69:BU69"/>
    <mergeCell ref="BV69:BX69"/>
    <mergeCell ref="AO69:AQ69"/>
    <mergeCell ref="AR69:AT69"/>
    <mergeCell ref="AU69:AW69"/>
    <mergeCell ref="AX69:AZ69"/>
    <mergeCell ref="BA69:BC69"/>
    <mergeCell ref="BD69:BF69"/>
    <mergeCell ref="W69:Y69"/>
    <mergeCell ref="Z69:AB69"/>
    <mergeCell ref="AC69:AE69"/>
    <mergeCell ref="AF69:AH69"/>
    <mergeCell ref="AI69:AK69"/>
    <mergeCell ref="AL69:AN69"/>
    <mergeCell ref="E69:G69"/>
    <mergeCell ref="H69:J69"/>
    <mergeCell ref="K69:M69"/>
    <mergeCell ref="N69:P69"/>
    <mergeCell ref="Q69:S69"/>
    <mergeCell ref="T69:V69"/>
    <mergeCell ref="BP68:BR68"/>
    <mergeCell ref="BS68:BU68"/>
    <mergeCell ref="BV68:BX68"/>
    <mergeCell ref="BY68:CA68"/>
    <mergeCell ref="CB68:CD68"/>
    <mergeCell ref="CE68:CG68"/>
    <mergeCell ref="AX68:AZ68"/>
    <mergeCell ref="BA68:BC68"/>
    <mergeCell ref="BD68:BF68"/>
    <mergeCell ref="BG68:BI68"/>
    <mergeCell ref="BJ68:BL68"/>
    <mergeCell ref="BM68:BO68"/>
    <mergeCell ref="AF68:AH68"/>
    <mergeCell ref="AI68:AK68"/>
    <mergeCell ref="AL68:AN68"/>
    <mergeCell ref="AO68:AQ68"/>
    <mergeCell ref="AR68:AT68"/>
    <mergeCell ref="AU68:AW68"/>
    <mergeCell ref="BY69:CA69"/>
    <mergeCell ref="CB69:CD69"/>
    <mergeCell ref="CE69:CG69"/>
    <mergeCell ref="E68:G68"/>
    <mergeCell ref="H68:J68"/>
    <mergeCell ref="K68:M68"/>
    <mergeCell ref="N68:P68"/>
    <mergeCell ref="Q68:S68"/>
    <mergeCell ref="T68:V68"/>
    <mergeCell ref="W68:Y68"/>
    <mergeCell ref="Z68:AB68"/>
    <mergeCell ref="AC68:AE68"/>
    <mergeCell ref="BM67:BO67"/>
    <mergeCell ref="BP67:BR67"/>
    <mergeCell ref="BS67:BU67"/>
    <mergeCell ref="BV67:BX67"/>
    <mergeCell ref="BY67:CA67"/>
    <mergeCell ref="CB67:CD67"/>
    <mergeCell ref="AU67:AW67"/>
    <mergeCell ref="AX67:AZ67"/>
    <mergeCell ref="BA67:BC67"/>
    <mergeCell ref="BD67:BF67"/>
    <mergeCell ref="BG67:BI67"/>
    <mergeCell ref="BJ67:BL67"/>
    <mergeCell ref="AC67:AE67"/>
    <mergeCell ref="AF67:AH67"/>
    <mergeCell ref="AI67:AK67"/>
    <mergeCell ref="AL67:AN67"/>
    <mergeCell ref="AO67:AQ67"/>
    <mergeCell ref="AR67:AT67"/>
    <mergeCell ref="CB66:CD66"/>
    <mergeCell ref="CE66:CG66"/>
    <mergeCell ref="E67:G67"/>
    <mergeCell ref="H67:J67"/>
    <mergeCell ref="K67:M67"/>
    <mergeCell ref="N67:P67"/>
    <mergeCell ref="Q67:S67"/>
    <mergeCell ref="T67:V67"/>
    <mergeCell ref="W67:Y67"/>
    <mergeCell ref="Z67:AB67"/>
    <mergeCell ref="BJ66:BL66"/>
    <mergeCell ref="BM66:BO66"/>
    <mergeCell ref="BP66:BR66"/>
    <mergeCell ref="BS66:BU66"/>
    <mergeCell ref="BV66:BX66"/>
    <mergeCell ref="BY66:CA66"/>
    <mergeCell ref="AR66:AT66"/>
    <mergeCell ref="AU66:AW66"/>
    <mergeCell ref="AX66:AZ66"/>
    <mergeCell ref="BA66:BC66"/>
    <mergeCell ref="BD66:BF66"/>
    <mergeCell ref="BG66:BI66"/>
    <mergeCell ref="Z66:AB66"/>
    <mergeCell ref="AC66:AE66"/>
    <mergeCell ref="AF66:AH66"/>
    <mergeCell ref="AI66:AK66"/>
    <mergeCell ref="AL66:AN66"/>
    <mergeCell ref="AO66:AQ66"/>
    <mergeCell ref="CE67:CG67"/>
    <mergeCell ref="E66:G66"/>
    <mergeCell ref="H66:J66"/>
    <mergeCell ref="K66:M66"/>
    <mergeCell ref="N66:P66"/>
    <mergeCell ref="Q66:S66"/>
    <mergeCell ref="T66:V66"/>
    <mergeCell ref="W66:Y66"/>
    <mergeCell ref="BG65:BI65"/>
    <mergeCell ref="BJ65:BL65"/>
    <mergeCell ref="BM65:BO65"/>
    <mergeCell ref="BP65:BR65"/>
    <mergeCell ref="BS65:BU65"/>
    <mergeCell ref="BV65:BX65"/>
    <mergeCell ref="AO65:AQ65"/>
    <mergeCell ref="AR65:AT65"/>
    <mergeCell ref="AU65:AW65"/>
    <mergeCell ref="AX65:AZ65"/>
    <mergeCell ref="BA65:BC65"/>
    <mergeCell ref="BD65:BF65"/>
    <mergeCell ref="W65:Y65"/>
    <mergeCell ref="Z65:AB65"/>
    <mergeCell ref="AC65:AE65"/>
    <mergeCell ref="AF65:AH65"/>
    <mergeCell ref="AI65:AK65"/>
    <mergeCell ref="AL65:AN65"/>
    <mergeCell ref="E65:G65"/>
    <mergeCell ref="H65:J65"/>
    <mergeCell ref="K65:M65"/>
    <mergeCell ref="N65:P65"/>
    <mergeCell ref="Q65:S65"/>
    <mergeCell ref="T65:V65"/>
    <mergeCell ref="BP64:BR64"/>
    <mergeCell ref="BS64:BU64"/>
    <mergeCell ref="BV64:BX64"/>
    <mergeCell ref="BY64:CA64"/>
    <mergeCell ref="CB64:CD64"/>
    <mergeCell ref="CE64:CG64"/>
    <mergeCell ref="AX64:AZ64"/>
    <mergeCell ref="BA64:BC64"/>
    <mergeCell ref="BD64:BF64"/>
    <mergeCell ref="BG64:BI64"/>
    <mergeCell ref="BJ64:BL64"/>
    <mergeCell ref="BM64:BO64"/>
    <mergeCell ref="AF64:AH64"/>
    <mergeCell ref="AI64:AK64"/>
    <mergeCell ref="AL64:AN64"/>
    <mergeCell ref="AO64:AQ64"/>
    <mergeCell ref="AR64:AT64"/>
    <mergeCell ref="AU64:AW64"/>
    <mergeCell ref="BY65:CA65"/>
    <mergeCell ref="CB65:CD65"/>
    <mergeCell ref="CE65:CG65"/>
    <mergeCell ref="E64:G64"/>
    <mergeCell ref="H64:J64"/>
    <mergeCell ref="K64:M64"/>
    <mergeCell ref="N64:P64"/>
    <mergeCell ref="Q64:S64"/>
    <mergeCell ref="T64:V64"/>
    <mergeCell ref="W64:Y64"/>
    <mergeCell ref="Z64:AB64"/>
    <mergeCell ref="AC64:AE64"/>
    <mergeCell ref="BM63:BO63"/>
    <mergeCell ref="BP63:BR63"/>
    <mergeCell ref="BS63:BU63"/>
    <mergeCell ref="BV63:BX63"/>
    <mergeCell ref="BY63:CA63"/>
    <mergeCell ref="CB63:CD63"/>
    <mergeCell ref="AU63:AW63"/>
    <mergeCell ref="AX63:AZ63"/>
    <mergeCell ref="BA63:BC63"/>
    <mergeCell ref="BD63:BF63"/>
    <mergeCell ref="BG63:BI63"/>
    <mergeCell ref="BJ63:BL63"/>
    <mergeCell ref="AC63:AE63"/>
    <mergeCell ref="AF63:AH63"/>
    <mergeCell ref="AI63:AK63"/>
    <mergeCell ref="AL63:AN63"/>
    <mergeCell ref="AO63:AQ63"/>
    <mergeCell ref="AR63:AT63"/>
    <mergeCell ref="CB62:CD62"/>
    <mergeCell ref="CE62:CG62"/>
    <mergeCell ref="E63:G63"/>
    <mergeCell ref="H63:J63"/>
    <mergeCell ref="K63:M63"/>
    <mergeCell ref="N63:P63"/>
    <mergeCell ref="Q63:S63"/>
    <mergeCell ref="T63:V63"/>
    <mergeCell ref="W63:Y63"/>
    <mergeCell ref="Z63:AB63"/>
    <mergeCell ref="BJ62:BL62"/>
    <mergeCell ref="BM62:BO62"/>
    <mergeCell ref="BP62:BR62"/>
    <mergeCell ref="BS62:BU62"/>
    <mergeCell ref="BV62:BX62"/>
    <mergeCell ref="BY62:CA62"/>
    <mergeCell ref="AR62:AT62"/>
    <mergeCell ref="AU62:AW62"/>
    <mergeCell ref="AX62:AZ62"/>
    <mergeCell ref="BA62:BC62"/>
    <mergeCell ref="BD62:BF62"/>
    <mergeCell ref="BG62:BI62"/>
    <mergeCell ref="Z62:AB62"/>
    <mergeCell ref="AC62:AE62"/>
    <mergeCell ref="AF62:AH62"/>
    <mergeCell ref="AI62:AK62"/>
    <mergeCell ref="AL62:AN62"/>
    <mergeCell ref="AO62:AQ62"/>
    <mergeCell ref="CE63:CG63"/>
    <mergeCell ref="E62:G62"/>
    <mergeCell ref="H62:J62"/>
    <mergeCell ref="K62:M62"/>
    <mergeCell ref="N62:P62"/>
    <mergeCell ref="Q62:S62"/>
    <mergeCell ref="T62:V62"/>
    <mergeCell ref="W62:Y62"/>
    <mergeCell ref="BG61:BI61"/>
    <mergeCell ref="BJ61:BL61"/>
    <mergeCell ref="BM61:BO61"/>
    <mergeCell ref="BP61:BR61"/>
    <mergeCell ref="BS61:BU61"/>
    <mergeCell ref="BV61:BX61"/>
    <mergeCell ref="AO61:AQ61"/>
    <mergeCell ref="AR61:AT61"/>
    <mergeCell ref="AU61:AW61"/>
    <mergeCell ref="AX61:AZ61"/>
    <mergeCell ref="BA61:BC61"/>
    <mergeCell ref="BD61:BF61"/>
    <mergeCell ref="W61:Y61"/>
    <mergeCell ref="Z61:AB61"/>
    <mergeCell ref="AC61:AE61"/>
    <mergeCell ref="AF61:AH61"/>
    <mergeCell ref="AI61:AK61"/>
    <mergeCell ref="AL61:AN61"/>
    <mergeCell ref="E61:G61"/>
    <mergeCell ref="H61:J61"/>
    <mergeCell ref="K61:M61"/>
    <mergeCell ref="N61:P61"/>
    <mergeCell ref="Q61:S61"/>
    <mergeCell ref="T61:V61"/>
    <mergeCell ref="BP60:BR60"/>
    <mergeCell ref="BS60:BU60"/>
    <mergeCell ref="BV60:BX60"/>
    <mergeCell ref="BY60:CA60"/>
    <mergeCell ref="CB60:CD60"/>
    <mergeCell ref="CE60:CG60"/>
    <mergeCell ref="AX60:AZ60"/>
    <mergeCell ref="BA60:BC60"/>
    <mergeCell ref="BD60:BF60"/>
    <mergeCell ref="BG60:BI60"/>
    <mergeCell ref="BJ60:BL60"/>
    <mergeCell ref="BM60:BO60"/>
    <mergeCell ref="AF60:AH60"/>
    <mergeCell ref="AI60:AK60"/>
    <mergeCell ref="AL60:AN60"/>
    <mergeCell ref="AO60:AQ60"/>
    <mergeCell ref="AR60:AT60"/>
    <mergeCell ref="AU60:AW60"/>
    <mergeCell ref="BY61:CA61"/>
    <mergeCell ref="CB61:CD61"/>
    <mergeCell ref="CE61:CG61"/>
    <mergeCell ref="E60:G60"/>
    <mergeCell ref="H60:J60"/>
    <mergeCell ref="K60:M60"/>
    <mergeCell ref="N60:P60"/>
    <mergeCell ref="Q60:S60"/>
    <mergeCell ref="T60:V60"/>
    <mergeCell ref="W60:Y60"/>
    <mergeCell ref="Z60:AB60"/>
    <mergeCell ref="AC60:AE60"/>
    <mergeCell ref="BM59:BO59"/>
    <mergeCell ref="BP59:BR59"/>
    <mergeCell ref="BS59:BU59"/>
    <mergeCell ref="BV59:BX59"/>
    <mergeCell ref="BY59:CA59"/>
    <mergeCell ref="CB59:CD59"/>
    <mergeCell ref="AU59:AW59"/>
    <mergeCell ref="AX59:AZ59"/>
    <mergeCell ref="BA59:BC59"/>
    <mergeCell ref="BD59:BF59"/>
    <mergeCell ref="BG59:BI59"/>
    <mergeCell ref="BJ59:BL59"/>
    <mergeCell ref="AC59:AE59"/>
    <mergeCell ref="AF59:AH59"/>
    <mergeCell ref="AI59:AK59"/>
    <mergeCell ref="AL59:AN59"/>
    <mergeCell ref="AO59:AQ59"/>
    <mergeCell ref="AR59:AT59"/>
    <mergeCell ref="CB58:CD58"/>
    <mergeCell ref="CE58:CG58"/>
    <mergeCell ref="E59:G59"/>
    <mergeCell ref="H59:J59"/>
    <mergeCell ref="K59:M59"/>
    <mergeCell ref="N59:P59"/>
    <mergeCell ref="Q59:S59"/>
    <mergeCell ref="T59:V59"/>
    <mergeCell ref="W59:Y59"/>
    <mergeCell ref="Z59:AB59"/>
    <mergeCell ref="BJ58:BL58"/>
    <mergeCell ref="BM58:BO58"/>
    <mergeCell ref="BP58:BR58"/>
    <mergeCell ref="BS58:BU58"/>
    <mergeCell ref="BV58:BX58"/>
    <mergeCell ref="BY58:CA58"/>
    <mergeCell ref="AR58:AT58"/>
    <mergeCell ref="AU58:AW58"/>
    <mergeCell ref="AX58:AZ58"/>
    <mergeCell ref="BA58:BC58"/>
    <mergeCell ref="BD58:BF58"/>
    <mergeCell ref="BG58:BI58"/>
    <mergeCell ref="Z58:AB58"/>
    <mergeCell ref="AC58:AE58"/>
    <mergeCell ref="AF58:AH58"/>
    <mergeCell ref="AI58:AK58"/>
    <mergeCell ref="AL58:AN58"/>
    <mergeCell ref="AO58:AQ58"/>
    <mergeCell ref="CE59:CG59"/>
    <mergeCell ref="E58:G58"/>
    <mergeCell ref="H58:J58"/>
    <mergeCell ref="K58:M58"/>
    <mergeCell ref="N58:P58"/>
    <mergeCell ref="Q58:S58"/>
    <mergeCell ref="T58:V58"/>
    <mergeCell ref="W58:Y58"/>
    <mergeCell ref="BG57:BI57"/>
    <mergeCell ref="BJ57:BL57"/>
    <mergeCell ref="BM57:BO57"/>
    <mergeCell ref="BP57:BR57"/>
    <mergeCell ref="BS57:BU57"/>
    <mergeCell ref="BV57:BX57"/>
    <mergeCell ref="AO57:AQ57"/>
    <mergeCell ref="AR57:AT57"/>
    <mergeCell ref="AU57:AW57"/>
    <mergeCell ref="AX57:AZ57"/>
    <mergeCell ref="BA57:BC57"/>
    <mergeCell ref="BD57:BF57"/>
    <mergeCell ref="W57:Y57"/>
    <mergeCell ref="Z57:AB57"/>
    <mergeCell ref="AC57:AE57"/>
    <mergeCell ref="AF57:AH57"/>
    <mergeCell ref="AI57:AK57"/>
    <mergeCell ref="AL57:AN57"/>
    <mergeCell ref="E57:G57"/>
    <mergeCell ref="H57:J57"/>
    <mergeCell ref="K57:M57"/>
    <mergeCell ref="N57:P57"/>
    <mergeCell ref="Q57:S57"/>
    <mergeCell ref="T57:V57"/>
    <mergeCell ref="BP56:BR56"/>
    <mergeCell ref="BS56:BU56"/>
    <mergeCell ref="BV56:BX56"/>
    <mergeCell ref="BY56:CA56"/>
    <mergeCell ref="CB56:CD56"/>
    <mergeCell ref="CE56:CG56"/>
    <mergeCell ref="AX56:AZ56"/>
    <mergeCell ref="BA56:BC56"/>
    <mergeCell ref="BD56:BF56"/>
    <mergeCell ref="BG56:BI56"/>
    <mergeCell ref="BJ56:BL56"/>
    <mergeCell ref="BM56:BO56"/>
    <mergeCell ref="AF56:AH56"/>
    <mergeCell ref="AI56:AK56"/>
    <mergeCell ref="AL56:AN56"/>
    <mergeCell ref="AO56:AQ56"/>
    <mergeCell ref="AR56:AT56"/>
    <mergeCell ref="AU56:AW56"/>
    <mergeCell ref="BY57:CA57"/>
    <mergeCell ref="CB57:CD57"/>
    <mergeCell ref="CE57:CG57"/>
    <mergeCell ref="E56:G56"/>
    <mergeCell ref="H56:J56"/>
    <mergeCell ref="K56:M56"/>
    <mergeCell ref="N56:P56"/>
    <mergeCell ref="Q56:S56"/>
    <mergeCell ref="T56:V56"/>
    <mergeCell ref="W56:Y56"/>
    <mergeCell ref="Z56:AB56"/>
    <mergeCell ref="AC56:AE56"/>
    <mergeCell ref="BM55:BO55"/>
    <mergeCell ref="BP55:BR55"/>
    <mergeCell ref="BS55:BU55"/>
    <mergeCell ref="BV55:BX55"/>
    <mergeCell ref="BY55:CA55"/>
    <mergeCell ref="CB55:CD55"/>
    <mergeCell ref="AU55:AW55"/>
    <mergeCell ref="AX55:AZ55"/>
    <mergeCell ref="BA55:BC55"/>
    <mergeCell ref="BD55:BF55"/>
    <mergeCell ref="BG55:BI55"/>
    <mergeCell ref="BJ55:BL55"/>
    <mergeCell ref="AC55:AE55"/>
    <mergeCell ref="AF55:AH55"/>
    <mergeCell ref="AI55:AK55"/>
    <mergeCell ref="AL55:AN55"/>
    <mergeCell ref="AO55:AQ55"/>
    <mergeCell ref="AR55:AT55"/>
    <mergeCell ref="CB54:CD54"/>
    <mergeCell ref="CE54:CG54"/>
    <mergeCell ref="E55:G55"/>
    <mergeCell ref="H55:J55"/>
    <mergeCell ref="K55:M55"/>
    <mergeCell ref="N55:P55"/>
    <mergeCell ref="Q55:S55"/>
    <mergeCell ref="T55:V55"/>
    <mergeCell ref="W55:Y55"/>
    <mergeCell ref="Z55:AB55"/>
    <mergeCell ref="BJ54:BL54"/>
    <mergeCell ref="BM54:BO54"/>
    <mergeCell ref="BP54:BR54"/>
    <mergeCell ref="BS54:BU54"/>
    <mergeCell ref="BV54:BX54"/>
    <mergeCell ref="BY54:CA54"/>
    <mergeCell ref="AR54:AT54"/>
    <mergeCell ref="AU54:AW54"/>
    <mergeCell ref="AX54:AZ54"/>
    <mergeCell ref="BA54:BC54"/>
    <mergeCell ref="BD54:BF54"/>
    <mergeCell ref="BG54:BI54"/>
    <mergeCell ref="Z54:AB54"/>
    <mergeCell ref="AC54:AE54"/>
    <mergeCell ref="AF54:AH54"/>
    <mergeCell ref="AI54:AK54"/>
    <mergeCell ref="AL54:AN54"/>
    <mergeCell ref="AO54:AQ54"/>
    <mergeCell ref="CE55:CG55"/>
    <mergeCell ref="E54:G54"/>
    <mergeCell ref="H54:J54"/>
    <mergeCell ref="K54:M54"/>
    <mergeCell ref="N54:P54"/>
    <mergeCell ref="Q54:S54"/>
    <mergeCell ref="T54:V54"/>
    <mergeCell ref="W54:Y54"/>
    <mergeCell ref="BG53:BI53"/>
    <mergeCell ref="BJ53:BL53"/>
    <mergeCell ref="BM53:BO53"/>
    <mergeCell ref="BP53:BR53"/>
    <mergeCell ref="BS53:BU53"/>
    <mergeCell ref="BV53:BX53"/>
    <mergeCell ref="AO53:AQ53"/>
    <mergeCell ref="AR53:AT53"/>
    <mergeCell ref="AU53:AW53"/>
    <mergeCell ref="AX53:AZ53"/>
    <mergeCell ref="BA53:BC53"/>
    <mergeCell ref="BD53:BF53"/>
    <mergeCell ref="W53:Y53"/>
    <mergeCell ref="Z53:AB53"/>
    <mergeCell ref="AC53:AE53"/>
    <mergeCell ref="AF53:AH53"/>
    <mergeCell ref="AI53:AK53"/>
    <mergeCell ref="AL53:AN53"/>
    <mergeCell ref="E53:G53"/>
    <mergeCell ref="H53:J53"/>
    <mergeCell ref="K53:M53"/>
    <mergeCell ref="N53:P53"/>
    <mergeCell ref="Q53:S53"/>
    <mergeCell ref="T53:V53"/>
    <mergeCell ref="BP52:BR52"/>
    <mergeCell ref="BS52:BU52"/>
    <mergeCell ref="BV52:BX52"/>
    <mergeCell ref="BY52:CA52"/>
    <mergeCell ref="CB52:CD52"/>
    <mergeCell ref="CE52:CG52"/>
    <mergeCell ref="AX52:AZ52"/>
    <mergeCell ref="BA52:BC52"/>
    <mergeCell ref="BD52:BF52"/>
    <mergeCell ref="BG52:BI52"/>
    <mergeCell ref="BJ52:BL52"/>
    <mergeCell ref="BM52:BO52"/>
    <mergeCell ref="AF52:AH52"/>
    <mergeCell ref="AI52:AK52"/>
    <mergeCell ref="AL52:AN52"/>
    <mergeCell ref="AO52:AQ52"/>
    <mergeCell ref="AR52:AT52"/>
    <mergeCell ref="AU52:AW52"/>
    <mergeCell ref="BY53:CA53"/>
    <mergeCell ref="CB53:CD53"/>
    <mergeCell ref="CE53:CG53"/>
    <mergeCell ref="E52:G52"/>
    <mergeCell ref="H52:J52"/>
    <mergeCell ref="K52:M52"/>
    <mergeCell ref="N52:P52"/>
    <mergeCell ref="Q52:S52"/>
    <mergeCell ref="T52:V52"/>
    <mergeCell ref="W52:Y52"/>
    <mergeCell ref="Z52:AB52"/>
    <mergeCell ref="AC52:AE52"/>
    <mergeCell ref="BM51:BO51"/>
    <mergeCell ref="BP51:BR51"/>
    <mergeCell ref="BS51:BU51"/>
    <mergeCell ref="BV51:BX51"/>
    <mergeCell ref="BY51:CA51"/>
    <mergeCell ref="CB51:CD51"/>
    <mergeCell ref="AU51:AW51"/>
    <mergeCell ref="AX51:AZ51"/>
    <mergeCell ref="BA51:BC51"/>
    <mergeCell ref="BD51:BF51"/>
    <mergeCell ref="BG51:BI51"/>
    <mergeCell ref="BJ51:BL51"/>
    <mergeCell ref="AC51:AE51"/>
    <mergeCell ref="AF51:AH51"/>
    <mergeCell ref="AI51:AK51"/>
    <mergeCell ref="AL51:AN51"/>
    <mergeCell ref="AO51:AQ51"/>
    <mergeCell ref="AR51:AT51"/>
    <mergeCell ref="CB50:CD50"/>
    <mergeCell ref="CE50:CG50"/>
    <mergeCell ref="E51:G51"/>
    <mergeCell ref="H51:J51"/>
    <mergeCell ref="K51:M51"/>
    <mergeCell ref="N51:P51"/>
    <mergeCell ref="Q51:S51"/>
    <mergeCell ref="T51:V51"/>
    <mergeCell ref="W51:Y51"/>
    <mergeCell ref="Z51:AB51"/>
    <mergeCell ref="BJ50:BL50"/>
    <mergeCell ref="BM50:BO50"/>
    <mergeCell ref="BP50:BR50"/>
    <mergeCell ref="BS50:BU50"/>
    <mergeCell ref="BV50:BX50"/>
    <mergeCell ref="BY50:CA50"/>
    <mergeCell ref="AR50:AT50"/>
    <mergeCell ref="AU50:AW50"/>
    <mergeCell ref="AX50:AZ50"/>
    <mergeCell ref="BA50:BC50"/>
    <mergeCell ref="BD50:BF50"/>
    <mergeCell ref="BG50:BI50"/>
    <mergeCell ref="Z50:AB50"/>
    <mergeCell ref="AC50:AE50"/>
    <mergeCell ref="AF50:AH50"/>
    <mergeCell ref="AI50:AK50"/>
    <mergeCell ref="AL50:AN50"/>
    <mergeCell ref="AO50:AQ50"/>
    <mergeCell ref="CE51:CG51"/>
    <mergeCell ref="E50:G50"/>
    <mergeCell ref="H50:J50"/>
    <mergeCell ref="K50:M50"/>
    <mergeCell ref="N50:P50"/>
    <mergeCell ref="Q50:S50"/>
    <mergeCell ref="T50:V50"/>
    <mergeCell ref="W50:Y50"/>
    <mergeCell ref="BG49:BI49"/>
    <mergeCell ref="BJ49:BL49"/>
    <mergeCell ref="BM49:BO49"/>
    <mergeCell ref="BP49:BR49"/>
    <mergeCell ref="BS49:BU49"/>
    <mergeCell ref="BV49:BX49"/>
    <mergeCell ref="AO49:AQ49"/>
    <mergeCell ref="AR49:AT49"/>
    <mergeCell ref="AU49:AW49"/>
    <mergeCell ref="AX49:AZ49"/>
    <mergeCell ref="BA49:BC49"/>
    <mergeCell ref="BD49:BF49"/>
    <mergeCell ref="W49:Y49"/>
    <mergeCell ref="Z49:AB49"/>
    <mergeCell ref="AC49:AE49"/>
    <mergeCell ref="AF49:AH49"/>
    <mergeCell ref="AI49:AK49"/>
    <mergeCell ref="AL49:AN49"/>
    <mergeCell ref="E49:G49"/>
    <mergeCell ref="H49:J49"/>
    <mergeCell ref="K49:M49"/>
    <mergeCell ref="N49:P49"/>
    <mergeCell ref="Q49:S49"/>
    <mergeCell ref="T49:V49"/>
    <mergeCell ref="BP48:BR48"/>
    <mergeCell ref="BS48:BU48"/>
    <mergeCell ref="BV48:BX48"/>
    <mergeCell ref="BY48:CA48"/>
    <mergeCell ref="CB48:CD48"/>
    <mergeCell ref="CE48:CG48"/>
    <mergeCell ref="AX48:AZ48"/>
    <mergeCell ref="BA48:BC48"/>
    <mergeCell ref="BD48:BF48"/>
    <mergeCell ref="BG48:BI48"/>
    <mergeCell ref="BJ48:BL48"/>
    <mergeCell ref="BM48:BO48"/>
    <mergeCell ref="AF48:AH48"/>
    <mergeCell ref="AI48:AK48"/>
    <mergeCell ref="AL48:AN48"/>
    <mergeCell ref="AO48:AQ48"/>
    <mergeCell ref="AR48:AT48"/>
    <mergeCell ref="AU48:AW48"/>
    <mergeCell ref="BY49:CA49"/>
    <mergeCell ref="CB49:CD49"/>
    <mergeCell ref="CE49:CG49"/>
    <mergeCell ref="E48:G48"/>
    <mergeCell ref="H48:J48"/>
    <mergeCell ref="K48:M48"/>
    <mergeCell ref="N48:P48"/>
    <mergeCell ref="Q48:S48"/>
    <mergeCell ref="T48:V48"/>
    <mergeCell ref="W48:Y48"/>
    <mergeCell ref="Z48:AB48"/>
    <mergeCell ref="AC48:AE48"/>
    <mergeCell ref="BM47:BO47"/>
    <mergeCell ref="BP47:BR47"/>
    <mergeCell ref="BS47:BU47"/>
    <mergeCell ref="BV47:BX47"/>
    <mergeCell ref="BY47:CA47"/>
    <mergeCell ref="CB47:CD47"/>
    <mergeCell ref="AU47:AW47"/>
    <mergeCell ref="AX47:AZ47"/>
    <mergeCell ref="BA47:BC47"/>
    <mergeCell ref="BD47:BF47"/>
    <mergeCell ref="BG47:BI47"/>
    <mergeCell ref="BJ47:BL47"/>
    <mergeCell ref="AC47:AE47"/>
    <mergeCell ref="AF47:AH47"/>
    <mergeCell ref="AI47:AK47"/>
    <mergeCell ref="AL47:AN47"/>
    <mergeCell ref="AO47:AQ47"/>
    <mergeCell ref="AR47:AT47"/>
    <mergeCell ref="CB46:CD46"/>
    <mergeCell ref="CE46:CG46"/>
    <mergeCell ref="E47:G47"/>
    <mergeCell ref="H47:J47"/>
    <mergeCell ref="K47:M47"/>
    <mergeCell ref="N47:P47"/>
    <mergeCell ref="Q47:S47"/>
    <mergeCell ref="T47:V47"/>
    <mergeCell ref="W47:Y47"/>
    <mergeCell ref="Z47:AB47"/>
    <mergeCell ref="BJ46:BL46"/>
    <mergeCell ref="BM46:BO46"/>
    <mergeCell ref="BP46:BR46"/>
    <mergeCell ref="BS46:BU46"/>
    <mergeCell ref="BV46:BX46"/>
    <mergeCell ref="BY46:CA46"/>
    <mergeCell ref="AR46:AT46"/>
    <mergeCell ref="AU46:AW46"/>
    <mergeCell ref="AX46:AZ46"/>
    <mergeCell ref="BA46:BC46"/>
    <mergeCell ref="BD46:BF46"/>
    <mergeCell ref="BG46:BI46"/>
    <mergeCell ref="Z46:AB46"/>
    <mergeCell ref="AC46:AE46"/>
    <mergeCell ref="AF46:AH46"/>
    <mergeCell ref="AI46:AK46"/>
    <mergeCell ref="AL46:AN46"/>
    <mergeCell ref="AO46:AQ46"/>
    <mergeCell ref="CE47:CG47"/>
    <mergeCell ref="E46:G46"/>
    <mergeCell ref="H46:J46"/>
    <mergeCell ref="K46:M46"/>
    <mergeCell ref="N46:P46"/>
    <mergeCell ref="Q46:S46"/>
    <mergeCell ref="T46:V46"/>
    <mergeCell ref="W46:Y46"/>
    <mergeCell ref="BG45:BI45"/>
    <mergeCell ref="BJ45:BL45"/>
    <mergeCell ref="BM45:BO45"/>
    <mergeCell ref="BP45:BR45"/>
    <mergeCell ref="BS45:BU45"/>
    <mergeCell ref="BV45:BX45"/>
    <mergeCell ref="AO45:AQ45"/>
    <mergeCell ref="AR45:AT45"/>
    <mergeCell ref="AU45:AW45"/>
    <mergeCell ref="AX45:AZ45"/>
    <mergeCell ref="BA45:BC45"/>
    <mergeCell ref="BD45:BF45"/>
    <mergeCell ref="W45:Y45"/>
    <mergeCell ref="Z45:AB45"/>
    <mergeCell ref="AC45:AE45"/>
    <mergeCell ref="AF45:AH45"/>
    <mergeCell ref="AI45:AK45"/>
    <mergeCell ref="AL45:AN45"/>
    <mergeCell ref="E45:G45"/>
    <mergeCell ref="H45:J45"/>
    <mergeCell ref="K45:M45"/>
    <mergeCell ref="N45:P45"/>
    <mergeCell ref="Q45:S45"/>
    <mergeCell ref="T45:V45"/>
    <mergeCell ref="BP44:BR44"/>
    <mergeCell ref="BS44:BU44"/>
    <mergeCell ref="BV44:BX44"/>
    <mergeCell ref="BY44:CA44"/>
    <mergeCell ref="CB44:CD44"/>
    <mergeCell ref="CE44:CG44"/>
    <mergeCell ref="AX44:AZ44"/>
    <mergeCell ref="BA44:BC44"/>
    <mergeCell ref="BD44:BF44"/>
    <mergeCell ref="BG44:BI44"/>
    <mergeCell ref="BJ44:BL44"/>
    <mergeCell ref="BM44:BO44"/>
    <mergeCell ref="AF44:AH44"/>
    <mergeCell ref="AI44:AK44"/>
    <mergeCell ref="AL44:AN44"/>
    <mergeCell ref="AO44:AQ44"/>
    <mergeCell ref="AR44:AT44"/>
    <mergeCell ref="AU44:AW44"/>
    <mergeCell ref="BY45:CA45"/>
    <mergeCell ref="CB45:CD45"/>
    <mergeCell ref="CE45:CG45"/>
    <mergeCell ref="E44:G44"/>
    <mergeCell ref="H44:J44"/>
    <mergeCell ref="K44:M44"/>
    <mergeCell ref="N44:P44"/>
    <mergeCell ref="Q44:S44"/>
    <mergeCell ref="T44:V44"/>
    <mergeCell ref="W44:Y44"/>
    <mergeCell ref="Z44:AB44"/>
    <mergeCell ref="AC44:AE44"/>
    <mergeCell ref="BM43:BO43"/>
    <mergeCell ref="BP43:BR43"/>
    <mergeCell ref="BS43:BU43"/>
    <mergeCell ref="BV43:BX43"/>
    <mergeCell ref="BY43:CA43"/>
    <mergeCell ref="CB43:CD43"/>
    <mergeCell ref="AU43:AW43"/>
    <mergeCell ref="AX43:AZ43"/>
    <mergeCell ref="BA43:BC43"/>
    <mergeCell ref="BD43:BF43"/>
    <mergeCell ref="BG43:BI43"/>
    <mergeCell ref="BJ43:BL43"/>
    <mergeCell ref="AC43:AE43"/>
    <mergeCell ref="AF43:AH43"/>
    <mergeCell ref="AI43:AK43"/>
    <mergeCell ref="AL43:AN43"/>
    <mergeCell ref="AO43:AQ43"/>
    <mergeCell ref="AR43:AT43"/>
    <mergeCell ref="CB42:CD42"/>
    <mergeCell ref="CE42:CG42"/>
    <mergeCell ref="E43:G43"/>
    <mergeCell ref="H43:J43"/>
    <mergeCell ref="K43:M43"/>
    <mergeCell ref="N43:P43"/>
    <mergeCell ref="Q43:S43"/>
    <mergeCell ref="T43:V43"/>
    <mergeCell ref="W43:Y43"/>
    <mergeCell ref="Z43:AB43"/>
    <mergeCell ref="BJ42:BL42"/>
    <mergeCell ref="BM42:BO42"/>
    <mergeCell ref="BP42:BR42"/>
    <mergeCell ref="BS42:BU42"/>
    <mergeCell ref="BV42:BX42"/>
    <mergeCell ref="BY42:CA42"/>
    <mergeCell ref="AR42:AT42"/>
    <mergeCell ref="AU42:AW42"/>
    <mergeCell ref="AX42:AZ42"/>
    <mergeCell ref="BA42:BC42"/>
    <mergeCell ref="BD42:BF42"/>
    <mergeCell ref="BG42:BI42"/>
    <mergeCell ref="Z42:AB42"/>
    <mergeCell ref="AC42:AE42"/>
    <mergeCell ref="AF42:AH42"/>
    <mergeCell ref="AI42:AK42"/>
    <mergeCell ref="AL42:AN42"/>
    <mergeCell ref="AO42:AQ42"/>
    <mergeCell ref="CE43:CG43"/>
    <mergeCell ref="E42:G42"/>
    <mergeCell ref="H42:J42"/>
    <mergeCell ref="K42:M42"/>
    <mergeCell ref="N42:P42"/>
    <mergeCell ref="Q42:S42"/>
    <mergeCell ref="T42:V42"/>
    <mergeCell ref="W42:Y42"/>
    <mergeCell ref="BG41:BI41"/>
    <mergeCell ref="BJ41:BL41"/>
    <mergeCell ref="BM41:BO41"/>
    <mergeCell ref="BP41:BR41"/>
    <mergeCell ref="BS41:BU41"/>
    <mergeCell ref="BV41:BX41"/>
    <mergeCell ref="AO41:AQ41"/>
    <mergeCell ref="AR41:AT41"/>
    <mergeCell ref="AU41:AW41"/>
    <mergeCell ref="AX41:AZ41"/>
    <mergeCell ref="BA41:BC41"/>
    <mergeCell ref="BD41:BF41"/>
    <mergeCell ref="W41:Y41"/>
    <mergeCell ref="Z41:AB41"/>
    <mergeCell ref="AC41:AE41"/>
    <mergeCell ref="AF41:AH41"/>
    <mergeCell ref="AI41:AK41"/>
    <mergeCell ref="AL41:AN41"/>
    <mergeCell ref="E41:G41"/>
    <mergeCell ref="H41:J41"/>
    <mergeCell ref="K41:M41"/>
    <mergeCell ref="N41:P41"/>
    <mergeCell ref="Q41:S41"/>
    <mergeCell ref="T41:V41"/>
    <mergeCell ref="BP40:BR40"/>
    <mergeCell ref="BS40:BU40"/>
    <mergeCell ref="BV40:BX40"/>
    <mergeCell ref="BY40:CA40"/>
    <mergeCell ref="CB40:CD40"/>
    <mergeCell ref="CE40:CG40"/>
    <mergeCell ref="AX40:AZ40"/>
    <mergeCell ref="BA40:BC40"/>
    <mergeCell ref="BD40:BF40"/>
    <mergeCell ref="BG40:BI40"/>
    <mergeCell ref="BJ40:BL40"/>
    <mergeCell ref="BM40:BO40"/>
    <mergeCell ref="AF40:AH40"/>
    <mergeCell ref="AI40:AK40"/>
    <mergeCell ref="AL40:AN40"/>
    <mergeCell ref="AO40:AQ40"/>
    <mergeCell ref="AR40:AT40"/>
    <mergeCell ref="AU40:AW40"/>
    <mergeCell ref="BY41:CA41"/>
    <mergeCell ref="CB41:CD41"/>
    <mergeCell ref="CE41:CG41"/>
    <mergeCell ref="E40:G40"/>
    <mergeCell ref="H40:J40"/>
    <mergeCell ref="K40:M40"/>
    <mergeCell ref="N40:P40"/>
    <mergeCell ref="Q40:S40"/>
    <mergeCell ref="T40:V40"/>
    <mergeCell ref="W40:Y40"/>
    <mergeCell ref="Z40:AB40"/>
    <mergeCell ref="AC40:AE40"/>
    <mergeCell ref="BM39:BO39"/>
    <mergeCell ref="BP39:BR39"/>
    <mergeCell ref="BS39:BU39"/>
    <mergeCell ref="BV39:BX39"/>
    <mergeCell ref="BY39:CA39"/>
    <mergeCell ref="CB39:CD39"/>
    <mergeCell ref="AU39:AW39"/>
    <mergeCell ref="AX39:AZ39"/>
    <mergeCell ref="BA39:BC39"/>
    <mergeCell ref="BD39:BF39"/>
    <mergeCell ref="BG39:BI39"/>
    <mergeCell ref="BJ39:BL39"/>
    <mergeCell ref="AC39:AE39"/>
    <mergeCell ref="AF39:AH39"/>
    <mergeCell ref="AI39:AK39"/>
    <mergeCell ref="AL39:AN39"/>
    <mergeCell ref="AO39:AQ39"/>
    <mergeCell ref="AR39:AT39"/>
    <mergeCell ref="CB38:CD38"/>
    <mergeCell ref="CE38:CG38"/>
    <mergeCell ref="E39:G39"/>
    <mergeCell ref="H39:J39"/>
    <mergeCell ref="K39:M39"/>
    <mergeCell ref="N39:P39"/>
    <mergeCell ref="Q39:S39"/>
    <mergeCell ref="T39:V39"/>
    <mergeCell ref="W39:Y39"/>
    <mergeCell ref="Z39:AB39"/>
    <mergeCell ref="BJ38:BL38"/>
    <mergeCell ref="BM38:BO38"/>
    <mergeCell ref="BP38:BR38"/>
    <mergeCell ref="BS38:BU38"/>
    <mergeCell ref="BV38:BX38"/>
    <mergeCell ref="BY38:CA38"/>
    <mergeCell ref="AR38:AT38"/>
    <mergeCell ref="AU38:AW38"/>
    <mergeCell ref="AX38:AZ38"/>
    <mergeCell ref="BA38:BC38"/>
    <mergeCell ref="BD38:BF38"/>
    <mergeCell ref="BG38:BI38"/>
    <mergeCell ref="Z38:AB38"/>
    <mergeCell ref="AC38:AE38"/>
    <mergeCell ref="AF38:AH38"/>
    <mergeCell ref="AI38:AK38"/>
    <mergeCell ref="AL38:AN38"/>
    <mergeCell ref="AO38:AQ38"/>
    <mergeCell ref="CE39:CG39"/>
    <mergeCell ref="E38:G38"/>
    <mergeCell ref="H38:J38"/>
    <mergeCell ref="K38:M38"/>
    <mergeCell ref="N38:P38"/>
    <mergeCell ref="Q38:S38"/>
    <mergeCell ref="T38:V38"/>
    <mergeCell ref="W38:Y38"/>
    <mergeCell ref="BG37:BI37"/>
    <mergeCell ref="BJ37:BL37"/>
    <mergeCell ref="BM37:BO37"/>
    <mergeCell ref="BP37:BR37"/>
    <mergeCell ref="BS37:BU37"/>
    <mergeCell ref="BV37:BX37"/>
    <mergeCell ref="AO37:AQ37"/>
    <mergeCell ref="AR37:AT37"/>
    <mergeCell ref="AU37:AW37"/>
    <mergeCell ref="AX37:AZ37"/>
    <mergeCell ref="BA37:BC37"/>
    <mergeCell ref="BD37:BF37"/>
    <mergeCell ref="W37:Y37"/>
    <mergeCell ref="Z37:AB37"/>
    <mergeCell ref="AC37:AE37"/>
    <mergeCell ref="AF37:AH37"/>
    <mergeCell ref="AI37:AK37"/>
    <mergeCell ref="AL37:AN37"/>
    <mergeCell ref="E37:G37"/>
    <mergeCell ref="H37:J37"/>
    <mergeCell ref="K37:M37"/>
    <mergeCell ref="N37:P37"/>
    <mergeCell ref="Q37:S37"/>
    <mergeCell ref="T37:V37"/>
    <mergeCell ref="BP36:BR36"/>
    <mergeCell ref="BS36:BU36"/>
    <mergeCell ref="BV36:BX36"/>
    <mergeCell ref="BY36:CA36"/>
    <mergeCell ref="CB36:CD36"/>
    <mergeCell ref="CE36:CG36"/>
    <mergeCell ref="AX36:AZ36"/>
    <mergeCell ref="BA36:BC36"/>
    <mergeCell ref="BD36:BF36"/>
    <mergeCell ref="BG36:BI36"/>
    <mergeCell ref="BJ36:BL36"/>
    <mergeCell ref="BM36:BO36"/>
    <mergeCell ref="AF36:AH36"/>
    <mergeCell ref="AI36:AK36"/>
    <mergeCell ref="AL36:AN36"/>
    <mergeCell ref="AO36:AQ36"/>
    <mergeCell ref="AR36:AT36"/>
    <mergeCell ref="AU36:AW36"/>
    <mergeCell ref="BY37:CA37"/>
    <mergeCell ref="CB37:CD37"/>
    <mergeCell ref="CE37:CG37"/>
    <mergeCell ref="E36:G36"/>
    <mergeCell ref="H36:J36"/>
    <mergeCell ref="K36:M36"/>
    <mergeCell ref="N36:P36"/>
    <mergeCell ref="Q36:S36"/>
    <mergeCell ref="T36:V36"/>
    <mergeCell ref="W36:Y36"/>
    <mergeCell ref="Z36:AB36"/>
    <mergeCell ref="AC36:AE36"/>
    <mergeCell ref="BM35:BO35"/>
    <mergeCell ref="BP35:BR35"/>
    <mergeCell ref="BS35:BU35"/>
    <mergeCell ref="BV35:BX35"/>
    <mergeCell ref="BY35:CA35"/>
    <mergeCell ref="CB35:CD35"/>
    <mergeCell ref="AU35:AW35"/>
    <mergeCell ref="AX35:AZ35"/>
    <mergeCell ref="BA35:BC35"/>
    <mergeCell ref="BD35:BF35"/>
    <mergeCell ref="BG35:BI35"/>
    <mergeCell ref="BJ35:BL35"/>
    <mergeCell ref="AC35:AE35"/>
    <mergeCell ref="AF35:AH35"/>
    <mergeCell ref="AI35:AK35"/>
    <mergeCell ref="AL35:AN35"/>
    <mergeCell ref="AO35:AQ35"/>
    <mergeCell ref="AR35:AT35"/>
    <mergeCell ref="CB34:CD34"/>
    <mergeCell ref="CE34:CG34"/>
    <mergeCell ref="E35:G35"/>
    <mergeCell ref="H35:J35"/>
    <mergeCell ref="K35:M35"/>
    <mergeCell ref="N35:P35"/>
    <mergeCell ref="Q35:S35"/>
    <mergeCell ref="T35:V35"/>
    <mergeCell ref="W35:Y35"/>
    <mergeCell ref="Z35:AB35"/>
    <mergeCell ref="BJ34:BL34"/>
    <mergeCell ref="BM34:BO34"/>
    <mergeCell ref="BP34:BR34"/>
    <mergeCell ref="BS34:BU34"/>
    <mergeCell ref="BV34:BX34"/>
    <mergeCell ref="BY34:CA34"/>
    <mergeCell ref="AR34:AT34"/>
    <mergeCell ref="AU34:AW34"/>
    <mergeCell ref="AX34:AZ34"/>
    <mergeCell ref="BA34:BC34"/>
    <mergeCell ref="BD34:BF34"/>
    <mergeCell ref="BG34:BI34"/>
    <mergeCell ref="Z34:AB34"/>
    <mergeCell ref="AC34:AE34"/>
    <mergeCell ref="AF34:AH34"/>
    <mergeCell ref="AI34:AK34"/>
    <mergeCell ref="AL34:AN34"/>
    <mergeCell ref="AO34:AQ34"/>
    <mergeCell ref="CE35:CG35"/>
    <mergeCell ref="E34:G34"/>
    <mergeCell ref="H34:J34"/>
    <mergeCell ref="K34:M34"/>
    <mergeCell ref="N34:P34"/>
    <mergeCell ref="Q34:S34"/>
    <mergeCell ref="T34:V34"/>
    <mergeCell ref="W34:Y34"/>
    <mergeCell ref="BG33:BI33"/>
    <mergeCell ref="BJ33:BL33"/>
    <mergeCell ref="BM33:BO33"/>
    <mergeCell ref="BP33:BR33"/>
    <mergeCell ref="BS33:BU33"/>
    <mergeCell ref="BV33:BX33"/>
    <mergeCell ref="AO33:AQ33"/>
    <mergeCell ref="AR33:AT33"/>
    <mergeCell ref="AU33:AW33"/>
    <mergeCell ref="AX33:AZ33"/>
    <mergeCell ref="BA33:BC33"/>
    <mergeCell ref="BD33:BF33"/>
    <mergeCell ref="W33:Y33"/>
    <mergeCell ref="Z33:AB33"/>
    <mergeCell ref="AC33:AE33"/>
    <mergeCell ref="AF33:AH33"/>
    <mergeCell ref="AI33:AK33"/>
    <mergeCell ref="AL33:AN33"/>
    <mergeCell ref="E33:G33"/>
    <mergeCell ref="H33:J33"/>
    <mergeCell ref="K33:M33"/>
    <mergeCell ref="N33:P33"/>
    <mergeCell ref="Q33:S33"/>
    <mergeCell ref="T33:V33"/>
    <mergeCell ref="BP32:BR32"/>
    <mergeCell ref="BS32:BU32"/>
    <mergeCell ref="BV32:BX32"/>
    <mergeCell ref="BY32:CA32"/>
    <mergeCell ref="CB32:CD32"/>
    <mergeCell ref="CE32:CG32"/>
    <mergeCell ref="AX32:AZ32"/>
    <mergeCell ref="BA32:BC32"/>
    <mergeCell ref="BD32:BF32"/>
    <mergeCell ref="BG32:BI32"/>
    <mergeCell ref="BJ32:BL32"/>
    <mergeCell ref="BM32:BO32"/>
    <mergeCell ref="AF32:AH32"/>
    <mergeCell ref="AI32:AK32"/>
    <mergeCell ref="AL32:AN32"/>
    <mergeCell ref="AO32:AQ32"/>
    <mergeCell ref="AR32:AT32"/>
    <mergeCell ref="AU32:AW32"/>
    <mergeCell ref="BY33:CA33"/>
    <mergeCell ref="CB33:CD33"/>
    <mergeCell ref="CE33:CG33"/>
    <mergeCell ref="E32:G32"/>
    <mergeCell ref="H32:J32"/>
    <mergeCell ref="K32:M32"/>
    <mergeCell ref="N32:P32"/>
    <mergeCell ref="Q32:S32"/>
    <mergeCell ref="T32:V32"/>
    <mergeCell ref="W32:Y32"/>
    <mergeCell ref="Z32:AB32"/>
    <mergeCell ref="AC32:AE32"/>
    <mergeCell ref="BM31:BO31"/>
    <mergeCell ref="BP31:BR31"/>
    <mergeCell ref="BS31:BU31"/>
    <mergeCell ref="BV31:BX31"/>
    <mergeCell ref="BY31:CA31"/>
    <mergeCell ref="CB31:CD31"/>
    <mergeCell ref="AU31:AW31"/>
    <mergeCell ref="AX31:AZ31"/>
    <mergeCell ref="BA31:BC31"/>
    <mergeCell ref="BD31:BF31"/>
    <mergeCell ref="BG31:BI31"/>
    <mergeCell ref="BJ31:BL31"/>
    <mergeCell ref="AC31:AE31"/>
    <mergeCell ref="AF31:AH31"/>
    <mergeCell ref="AI31:AK31"/>
    <mergeCell ref="AL31:AN31"/>
    <mergeCell ref="AO31:AQ31"/>
    <mergeCell ref="AR31:AT31"/>
    <mergeCell ref="CB30:CD30"/>
    <mergeCell ref="CE30:CG30"/>
    <mergeCell ref="E31:G31"/>
    <mergeCell ref="H31:J31"/>
    <mergeCell ref="K31:M31"/>
    <mergeCell ref="N31:P31"/>
    <mergeCell ref="Q31:S31"/>
    <mergeCell ref="T31:V31"/>
    <mergeCell ref="W31:Y31"/>
    <mergeCell ref="Z31:AB31"/>
    <mergeCell ref="BJ30:BL30"/>
    <mergeCell ref="BM30:BO30"/>
    <mergeCell ref="BP30:BR30"/>
    <mergeCell ref="BS30:BU30"/>
    <mergeCell ref="BV30:BX30"/>
    <mergeCell ref="BY30:CA30"/>
    <mergeCell ref="AR30:AT30"/>
    <mergeCell ref="AU30:AW30"/>
    <mergeCell ref="AX30:AZ30"/>
    <mergeCell ref="BA30:BC30"/>
    <mergeCell ref="BD30:BF30"/>
    <mergeCell ref="BG30:BI30"/>
    <mergeCell ref="Z30:AB30"/>
    <mergeCell ref="AC30:AE30"/>
    <mergeCell ref="AF30:AH30"/>
    <mergeCell ref="AI30:AK30"/>
    <mergeCell ref="AL30:AN30"/>
    <mergeCell ref="AO30:AQ30"/>
    <mergeCell ref="CE31:CG31"/>
    <mergeCell ref="E30:G30"/>
    <mergeCell ref="H30:J30"/>
    <mergeCell ref="K30:M30"/>
    <mergeCell ref="N30:P30"/>
    <mergeCell ref="Q30:S30"/>
    <mergeCell ref="T30:V30"/>
    <mergeCell ref="W30:Y30"/>
    <mergeCell ref="BG29:BI29"/>
    <mergeCell ref="BJ29:BL29"/>
    <mergeCell ref="BM29:BO29"/>
    <mergeCell ref="BP29:BR29"/>
    <mergeCell ref="BS29:BU29"/>
    <mergeCell ref="BV29:BX29"/>
    <mergeCell ref="AO29:AQ29"/>
    <mergeCell ref="AR29:AT29"/>
    <mergeCell ref="AU29:AW29"/>
    <mergeCell ref="AX29:AZ29"/>
    <mergeCell ref="BA29:BC29"/>
    <mergeCell ref="BD29:BF29"/>
    <mergeCell ref="W29:Y29"/>
    <mergeCell ref="Z29:AB29"/>
    <mergeCell ref="AC29:AE29"/>
    <mergeCell ref="AF29:AH29"/>
    <mergeCell ref="AI29:AK29"/>
    <mergeCell ref="AL29:AN29"/>
    <mergeCell ref="E29:G29"/>
    <mergeCell ref="H29:J29"/>
    <mergeCell ref="K29:M29"/>
    <mergeCell ref="N29:P29"/>
    <mergeCell ref="Q29:S29"/>
    <mergeCell ref="T29:V29"/>
    <mergeCell ref="BP28:BR28"/>
    <mergeCell ref="BS28:BU28"/>
    <mergeCell ref="BV28:BX28"/>
    <mergeCell ref="BY28:CA28"/>
    <mergeCell ref="CB28:CD28"/>
    <mergeCell ref="CE28:CG28"/>
    <mergeCell ref="AX28:AZ28"/>
    <mergeCell ref="BA28:BC28"/>
    <mergeCell ref="BD28:BF28"/>
    <mergeCell ref="BG28:BI28"/>
    <mergeCell ref="BJ28:BL28"/>
    <mergeCell ref="BM28:BO28"/>
    <mergeCell ref="AF28:AH28"/>
    <mergeCell ref="AI28:AK28"/>
    <mergeCell ref="AL28:AN28"/>
    <mergeCell ref="AO28:AQ28"/>
    <mergeCell ref="AR28:AT28"/>
    <mergeCell ref="AU28:AW28"/>
    <mergeCell ref="BY29:CA29"/>
    <mergeCell ref="CB29:CD29"/>
    <mergeCell ref="CE29:CG29"/>
    <mergeCell ref="E28:G28"/>
    <mergeCell ref="H28:J28"/>
    <mergeCell ref="K28:M28"/>
    <mergeCell ref="N28:P28"/>
    <mergeCell ref="Q28:S28"/>
    <mergeCell ref="T28:V28"/>
    <mergeCell ref="W28:Y28"/>
    <mergeCell ref="Z28:AB28"/>
    <mergeCell ref="AC28:AE28"/>
    <mergeCell ref="BM27:BO27"/>
    <mergeCell ref="BP27:BR27"/>
    <mergeCell ref="BS27:BU27"/>
    <mergeCell ref="BV27:BX27"/>
    <mergeCell ref="BY27:CA27"/>
    <mergeCell ref="CB27:CD27"/>
    <mergeCell ref="AU27:AW27"/>
    <mergeCell ref="AX27:AZ27"/>
    <mergeCell ref="BA27:BC27"/>
    <mergeCell ref="BD27:BF27"/>
    <mergeCell ref="BG27:BI27"/>
    <mergeCell ref="BJ27:BL27"/>
    <mergeCell ref="AC27:AE27"/>
    <mergeCell ref="AF27:AH27"/>
    <mergeCell ref="AI27:AK27"/>
    <mergeCell ref="AL27:AN27"/>
    <mergeCell ref="AO27:AQ27"/>
    <mergeCell ref="AR27:AT27"/>
    <mergeCell ref="CB26:CD26"/>
    <mergeCell ref="CE26:CG26"/>
    <mergeCell ref="E27:G27"/>
    <mergeCell ref="H27:J27"/>
    <mergeCell ref="K27:M27"/>
    <mergeCell ref="N27:P27"/>
    <mergeCell ref="Q27:S27"/>
    <mergeCell ref="T27:V27"/>
    <mergeCell ref="W27:Y27"/>
    <mergeCell ref="Z27:AB27"/>
    <mergeCell ref="BJ26:BL26"/>
    <mergeCell ref="BM26:BO26"/>
    <mergeCell ref="BP26:BR26"/>
    <mergeCell ref="BS26:BU26"/>
    <mergeCell ref="BV26:BX26"/>
    <mergeCell ref="BY26:CA26"/>
    <mergeCell ref="AR26:AT26"/>
    <mergeCell ref="AU26:AW26"/>
    <mergeCell ref="AX26:AZ26"/>
    <mergeCell ref="BA26:BC26"/>
    <mergeCell ref="BD26:BF26"/>
    <mergeCell ref="BG26:BI26"/>
    <mergeCell ref="Z26:AB26"/>
    <mergeCell ref="AC26:AE26"/>
    <mergeCell ref="AF26:AH26"/>
    <mergeCell ref="AI26:AK26"/>
    <mergeCell ref="AL26:AN26"/>
    <mergeCell ref="AO26:AQ26"/>
    <mergeCell ref="CE27:CG27"/>
    <mergeCell ref="E26:G26"/>
    <mergeCell ref="H26:J26"/>
    <mergeCell ref="K26:M26"/>
    <mergeCell ref="N26:P26"/>
    <mergeCell ref="Q26:S26"/>
    <mergeCell ref="T26:V26"/>
    <mergeCell ref="W26:Y26"/>
    <mergeCell ref="BG25:BI25"/>
    <mergeCell ref="BJ25:BL25"/>
    <mergeCell ref="BM25:BO25"/>
    <mergeCell ref="BP25:BR25"/>
    <mergeCell ref="BS25:BU25"/>
    <mergeCell ref="BV25:BX25"/>
    <mergeCell ref="AO25:AQ25"/>
    <mergeCell ref="AR25:AT25"/>
    <mergeCell ref="AU25:AW25"/>
    <mergeCell ref="AX25:AZ25"/>
    <mergeCell ref="BA25:BC25"/>
    <mergeCell ref="BD25:BF25"/>
    <mergeCell ref="W25:Y25"/>
    <mergeCell ref="Z25:AB25"/>
    <mergeCell ref="AC25:AE25"/>
    <mergeCell ref="AF25:AH25"/>
    <mergeCell ref="AI25:AK25"/>
    <mergeCell ref="AL25:AN25"/>
    <mergeCell ref="E25:G25"/>
    <mergeCell ref="H25:J25"/>
    <mergeCell ref="K25:M25"/>
    <mergeCell ref="N25:P25"/>
    <mergeCell ref="Q25:S25"/>
    <mergeCell ref="T25:V25"/>
    <mergeCell ref="BP24:BR24"/>
    <mergeCell ref="BS24:BU24"/>
    <mergeCell ref="BV24:BX24"/>
    <mergeCell ref="BY24:CA24"/>
    <mergeCell ref="CB24:CD24"/>
    <mergeCell ref="CE24:CG24"/>
    <mergeCell ref="AX24:AZ24"/>
    <mergeCell ref="BA24:BC24"/>
    <mergeCell ref="BD24:BF24"/>
    <mergeCell ref="BG24:BI24"/>
    <mergeCell ref="BJ24:BL24"/>
    <mergeCell ref="BM24:BO24"/>
    <mergeCell ref="AF24:AH24"/>
    <mergeCell ref="AI24:AK24"/>
    <mergeCell ref="AL24:AN24"/>
    <mergeCell ref="AO24:AQ24"/>
    <mergeCell ref="AR24:AT24"/>
    <mergeCell ref="AU24:AW24"/>
    <mergeCell ref="BY25:CA25"/>
    <mergeCell ref="CB25:CD25"/>
    <mergeCell ref="CE25:CG25"/>
    <mergeCell ref="E24:G24"/>
    <mergeCell ref="H24:J24"/>
    <mergeCell ref="K24:M24"/>
    <mergeCell ref="N24:P24"/>
    <mergeCell ref="Q24:S24"/>
    <mergeCell ref="T24:V24"/>
    <mergeCell ref="W24:Y24"/>
    <mergeCell ref="Z24:AB24"/>
    <mergeCell ref="AC24:AE24"/>
    <mergeCell ref="BM23:BO23"/>
    <mergeCell ref="BP23:BR23"/>
    <mergeCell ref="BS23:BU23"/>
    <mergeCell ref="BV23:BX23"/>
    <mergeCell ref="BY23:CA23"/>
    <mergeCell ref="CB23:CD23"/>
    <mergeCell ref="AU23:AW23"/>
    <mergeCell ref="AX23:AZ23"/>
    <mergeCell ref="BA23:BC23"/>
    <mergeCell ref="BD23:BF23"/>
    <mergeCell ref="BG23:BI23"/>
    <mergeCell ref="BJ23:BL23"/>
    <mergeCell ref="AC23:AE23"/>
    <mergeCell ref="AF23:AH23"/>
    <mergeCell ref="AI23:AK23"/>
    <mergeCell ref="AL23:AN23"/>
    <mergeCell ref="AO23:AQ23"/>
    <mergeCell ref="AR23:AT23"/>
    <mergeCell ref="CB22:CD22"/>
    <mergeCell ref="CE22:CG22"/>
    <mergeCell ref="E23:G23"/>
    <mergeCell ref="H23:J23"/>
    <mergeCell ref="K23:M23"/>
    <mergeCell ref="N23:P23"/>
    <mergeCell ref="Q23:S23"/>
    <mergeCell ref="T23:V23"/>
    <mergeCell ref="W23:Y23"/>
    <mergeCell ref="Z23:AB23"/>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CE23:CG23"/>
    <mergeCell ref="E22:G22"/>
    <mergeCell ref="H22:J22"/>
    <mergeCell ref="K22:M22"/>
    <mergeCell ref="N22:P22"/>
    <mergeCell ref="Q22:S22"/>
    <mergeCell ref="T22:V22"/>
    <mergeCell ref="W22:Y22"/>
    <mergeCell ref="BG21:BI21"/>
    <mergeCell ref="BJ21:BL21"/>
    <mergeCell ref="BM21:BO21"/>
    <mergeCell ref="BP21:BR21"/>
    <mergeCell ref="BS21:BU21"/>
    <mergeCell ref="BV21:BX21"/>
    <mergeCell ref="AO21:AQ21"/>
    <mergeCell ref="AR21:AT21"/>
    <mergeCell ref="AU21:AW21"/>
    <mergeCell ref="AX21:AZ21"/>
    <mergeCell ref="BA21:BC21"/>
    <mergeCell ref="BD21:BF21"/>
    <mergeCell ref="W21:Y21"/>
    <mergeCell ref="Z21:AB21"/>
    <mergeCell ref="AC21:AE21"/>
    <mergeCell ref="AF21:AH21"/>
    <mergeCell ref="AI21:AK21"/>
    <mergeCell ref="AL21:AN21"/>
    <mergeCell ref="E21:G21"/>
    <mergeCell ref="H21:J21"/>
    <mergeCell ref="K21:M21"/>
    <mergeCell ref="N21:P21"/>
    <mergeCell ref="Q21:S21"/>
    <mergeCell ref="T21:V21"/>
    <mergeCell ref="BP20:BR20"/>
    <mergeCell ref="BS20:BU20"/>
    <mergeCell ref="BV20:BX20"/>
    <mergeCell ref="BY20:CA20"/>
    <mergeCell ref="CB20:CD20"/>
    <mergeCell ref="CE20:CG20"/>
    <mergeCell ref="AX20:AZ20"/>
    <mergeCell ref="BA20:BC20"/>
    <mergeCell ref="BD20:BF20"/>
    <mergeCell ref="BG20:BI20"/>
    <mergeCell ref="BJ20:BL20"/>
    <mergeCell ref="BM20:BO20"/>
    <mergeCell ref="AF20:AH20"/>
    <mergeCell ref="AI20:AK20"/>
    <mergeCell ref="AL20:AN20"/>
    <mergeCell ref="AO20:AQ20"/>
    <mergeCell ref="AR20:AT20"/>
    <mergeCell ref="AU20:AW20"/>
    <mergeCell ref="BY21:CA21"/>
    <mergeCell ref="CB21:CD21"/>
    <mergeCell ref="CE21:CG21"/>
    <mergeCell ref="E20:G20"/>
    <mergeCell ref="H20:J20"/>
    <mergeCell ref="K20:M20"/>
    <mergeCell ref="N20:P20"/>
    <mergeCell ref="Q20:S20"/>
    <mergeCell ref="T20:V20"/>
    <mergeCell ref="W20:Y20"/>
    <mergeCell ref="Z20:AB20"/>
    <mergeCell ref="AC20:AE20"/>
    <mergeCell ref="BM19:BO19"/>
    <mergeCell ref="BP19:BR19"/>
    <mergeCell ref="BS19:BU19"/>
    <mergeCell ref="BV19:BX19"/>
    <mergeCell ref="BY19:CA19"/>
    <mergeCell ref="CB19:CD19"/>
    <mergeCell ref="AU19:AW19"/>
    <mergeCell ref="AX19:AZ19"/>
    <mergeCell ref="BA19:BC19"/>
    <mergeCell ref="BD19:BF19"/>
    <mergeCell ref="BG19:BI19"/>
    <mergeCell ref="BJ19:BL19"/>
    <mergeCell ref="AC19:AE19"/>
    <mergeCell ref="AF19:AH19"/>
    <mergeCell ref="AI19:AK19"/>
    <mergeCell ref="AL19:AN19"/>
    <mergeCell ref="AO19:AQ19"/>
    <mergeCell ref="AR19:AT19"/>
    <mergeCell ref="CB18:CD18"/>
    <mergeCell ref="CE18:CG18"/>
    <mergeCell ref="E19:G19"/>
    <mergeCell ref="H19:J19"/>
    <mergeCell ref="K19:M19"/>
    <mergeCell ref="N19:P19"/>
    <mergeCell ref="Q19:S19"/>
    <mergeCell ref="T19:V19"/>
    <mergeCell ref="W19:Y19"/>
    <mergeCell ref="Z19:AB19"/>
    <mergeCell ref="BJ18:BL18"/>
    <mergeCell ref="BM18:BO18"/>
    <mergeCell ref="BP18:BR18"/>
    <mergeCell ref="BS18:BU18"/>
    <mergeCell ref="BV18:BX18"/>
    <mergeCell ref="BY18:CA18"/>
    <mergeCell ref="AR18:AT18"/>
    <mergeCell ref="AU18:AW18"/>
    <mergeCell ref="AX18:AZ18"/>
    <mergeCell ref="BA18:BC18"/>
    <mergeCell ref="BD18:BF18"/>
    <mergeCell ref="BG18:BI18"/>
    <mergeCell ref="Z18:AB18"/>
    <mergeCell ref="AC18:AE18"/>
    <mergeCell ref="AF18:AH18"/>
    <mergeCell ref="AI18:AK18"/>
    <mergeCell ref="AL18:AN18"/>
    <mergeCell ref="AO18:AQ18"/>
    <mergeCell ref="CE19:CG19"/>
    <mergeCell ref="E18:G18"/>
    <mergeCell ref="H18:J18"/>
    <mergeCell ref="K18:M18"/>
    <mergeCell ref="N18:P18"/>
    <mergeCell ref="Q18:S18"/>
    <mergeCell ref="T18:V18"/>
    <mergeCell ref="W18:Y18"/>
    <mergeCell ref="BG17:BI17"/>
    <mergeCell ref="BJ17:BL17"/>
    <mergeCell ref="BM17:BO17"/>
    <mergeCell ref="BP17:BR17"/>
    <mergeCell ref="BS17:BU17"/>
    <mergeCell ref="BV17:BX17"/>
    <mergeCell ref="AO17:AQ17"/>
    <mergeCell ref="AR17:AT17"/>
    <mergeCell ref="AU17:AW17"/>
    <mergeCell ref="AX17:AZ17"/>
    <mergeCell ref="BA17:BC17"/>
    <mergeCell ref="BD17:BF17"/>
    <mergeCell ref="W17:Y17"/>
    <mergeCell ref="Z17:AB17"/>
    <mergeCell ref="AC17:AE17"/>
    <mergeCell ref="AF17:AH17"/>
    <mergeCell ref="AI17:AK17"/>
    <mergeCell ref="AL17:AN17"/>
    <mergeCell ref="E17:G17"/>
    <mergeCell ref="H17:J17"/>
    <mergeCell ref="K17:M17"/>
    <mergeCell ref="N17:P17"/>
    <mergeCell ref="Q17:S17"/>
    <mergeCell ref="T17:V17"/>
    <mergeCell ref="BP16:BR16"/>
    <mergeCell ref="BS16:BU16"/>
    <mergeCell ref="BV16:BX16"/>
    <mergeCell ref="BY16:CA16"/>
    <mergeCell ref="CB16:CD16"/>
    <mergeCell ref="CE16:CG16"/>
    <mergeCell ref="AX16:AZ16"/>
    <mergeCell ref="BA16:BC16"/>
    <mergeCell ref="BD16:BF16"/>
    <mergeCell ref="BG16:BI16"/>
    <mergeCell ref="BJ16:BL16"/>
    <mergeCell ref="BM16:BO16"/>
    <mergeCell ref="AF16:AH16"/>
    <mergeCell ref="AI16:AK16"/>
    <mergeCell ref="AL16:AN16"/>
    <mergeCell ref="AO16:AQ16"/>
    <mergeCell ref="AR16:AT16"/>
    <mergeCell ref="AU16:AW16"/>
    <mergeCell ref="BY17:CA17"/>
    <mergeCell ref="CB17:CD17"/>
    <mergeCell ref="CE17:CG17"/>
    <mergeCell ref="E16:G16"/>
    <mergeCell ref="H16:J16"/>
    <mergeCell ref="K16:M16"/>
    <mergeCell ref="N16:P16"/>
    <mergeCell ref="Q16:S16"/>
    <mergeCell ref="T16:V16"/>
    <mergeCell ref="W16:Y16"/>
    <mergeCell ref="Z16:AB16"/>
    <mergeCell ref="AC16:AE16"/>
    <mergeCell ref="BM15:BO15"/>
    <mergeCell ref="BP15:BR15"/>
    <mergeCell ref="BS15:BU15"/>
    <mergeCell ref="BV15:BX15"/>
    <mergeCell ref="BY15:CA15"/>
    <mergeCell ref="CB15:CD15"/>
    <mergeCell ref="AU15:AW15"/>
    <mergeCell ref="AX15:AZ15"/>
    <mergeCell ref="BA15:BC15"/>
    <mergeCell ref="BD15:BF15"/>
    <mergeCell ref="BG15:BI15"/>
    <mergeCell ref="BJ15:BL15"/>
    <mergeCell ref="AC15:AE15"/>
    <mergeCell ref="AF15:AH15"/>
    <mergeCell ref="AI15:AK15"/>
    <mergeCell ref="AL15:AN15"/>
    <mergeCell ref="AO15:AQ15"/>
    <mergeCell ref="AR15:AT15"/>
    <mergeCell ref="CB14:CD14"/>
    <mergeCell ref="CE14:CG14"/>
    <mergeCell ref="E15:G15"/>
    <mergeCell ref="H15:J15"/>
    <mergeCell ref="K15:M15"/>
    <mergeCell ref="N15:P15"/>
    <mergeCell ref="Q15:S15"/>
    <mergeCell ref="T15:V15"/>
    <mergeCell ref="W15:Y15"/>
    <mergeCell ref="Z15:AB15"/>
    <mergeCell ref="BJ14:BL14"/>
    <mergeCell ref="BM14:BO14"/>
    <mergeCell ref="BP14:BR14"/>
    <mergeCell ref="BS14:BU14"/>
    <mergeCell ref="BV14:BX14"/>
    <mergeCell ref="BY14:CA14"/>
    <mergeCell ref="AR14:AT14"/>
    <mergeCell ref="AU14:AW14"/>
    <mergeCell ref="AX14:AZ14"/>
    <mergeCell ref="BA14:BC14"/>
    <mergeCell ref="BD14:BF14"/>
    <mergeCell ref="BG14:BI14"/>
    <mergeCell ref="Z14:AB14"/>
    <mergeCell ref="AC14:AE14"/>
    <mergeCell ref="AF14:AH14"/>
    <mergeCell ref="AI14:AK14"/>
    <mergeCell ref="AL14:AN14"/>
    <mergeCell ref="AO14:AQ14"/>
    <mergeCell ref="CE15:CG15"/>
    <mergeCell ref="E14:G14"/>
    <mergeCell ref="H14:J14"/>
    <mergeCell ref="K14:M14"/>
    <mergeCell ref="N14:P14"/>
    <mergeCell ref="Q14:S14"/>
    <mergeCell ref="T14:V14"/>
    <mergeCell ref="W14:Y14"/>
    <mergeCell ref="BG13:BI13"/>
    <mergeCell ref="BJ13:BL13"/>
    <mergeCell ref="BM13:BO13"/>
    <mergeCell ref="BP13:BR13"/>
    <mergeCell ref="BS13:BU13"/>
    <mergeCell ref="BV13:BX13"/>
    <mergeCell ref="AO13:AQ13"/>
    <mergeCell ref="AR13:AT13"/>
    <mergeCell ref="AU13:AW13"/>
    <mergeCell ref="AX13:AZ13"/>
    <mergeCell ref="BA13:BC13"/>
    <mergeCell ref="BD13:BF13"/>
    <mergeCell ref="W13:Y13"/>
    <mergeCell ref="Z13:AB13"/>
    <mergeCell ref="AC13:AE13"/>
    <mergeCell ref="AF13:AH13"/>
    <mergeCell ref="AI13:AK13"/>
    <mergeCell ref="AL13:AN13"/>
    <mergeCell ref="E13:G13"/>
    <mergeCell ref="H13:J13"/>
    <mergeCell ref="K13:M13"/>
    <mergeCell ref="N13:P13"/>
    <mergeCell ref="Q13:S13"/>
    <mergeCell ref="T13:V13"/>
    <mergeCell ref="BP12:BR12"/>
    <mergeCell ref="BS12:BU12"/>
    <mergeCell ref="BV12:BX12"/>
    <mergeCell ref="BY12:CA12"/>
    <mergeCell ref="CB12:CD12"/>
    <mergeCell ref="CE12:CG12"/>
    <mergeCell ref="AX12:AZ12"/>
    <mergeCell ref="BA12:BC12"/>
    <mergeCell ref="BD12:BF12"/>
    <mergeCell ref="BG12:BI12"/>
    <mergeCell ref="BJ12:BL12"/>
    <mergeCell ref="BM12:BO12"/>
    <mergeCell ref="AF12:AH12"/>
    <mergeCell ref="AI12:AK12"/>
    <mergeCell ref="AL12:AN12"/>
    <mergeCell ref="AO12:AQ12"/>
    <mergeCell ref="AR12:AT12"/>
    <mergeCell ref="AU12:AW12"/>
    <mergeCell ref="BY13:CA13"/>
    <mergeCell ref="CB13:CD13"/>
    <mergeCell ref="CE13:CG13"/>
    <mergeCell ref="E12:G12"/>
    <mergeCell ref="H12:J12"/>
    <mergeCell ref="K12:M12"/>
    <mergeCell ref="N12:P12"/>
    <mergeCell ref="Q12:S12"/>
    <mergeCell ref="T12:V12"/>
    <mergeCell ref="W12:Y12"/>
    <mergeCell ref="Z12:AB12"/>
    <mergeCell ref="AC12:AE12"/>
    <mergeCell ref="BM11:BO11"/>
    <mergeCell ref="BP11:BR11"/>
    <mergeCell ref="BS11:BU11"/>
    <mergeCell ref="BV11:BX11"/>
    <mergeCell ref="BY11:CA11"/>
    <mergeCell ref="CB11:CD11"/>
    <mergeCell ref="AU11:AW11"/>
    <mergeCell ref="AX11:AZ11"/>
    <mergeCell ref="BA11:BC11"/>
    <mergeCell ref="BD11:BF11"/>
    <mergeCell ref="BG11:BI11"/>
    <mergeCell ref="BJ11:BL11"/>
    <mergeCell ref="AC11:AE11"/>
    <mergeCell ref="AF11:AH11"/>
    <mergeCell ref="AI11:AK11"/>
    <mergeCell ref="AL11:AN11"/>
    <mergeCell ref="AO11:AQ11"/>
    <mergeCell ref="AR11:AT11"/>
    <mergeCell ref="BP8:BX8"/>
    <mergeCell ref="BY8:CG8"/>
    <mergeCell ref="E11:G11"/>
    <mergeCell ref="H11:J11"/>
    <mergeCell ref="K11:M11"/>
    <mergeCell ref="N11:P11"/>
    <mergeCell ref="Q11:S11"/>
    <mergeCell ref="T11:V11"/>
    <mergeCell ref="W11:Y11"/>
    <mergeCell ref="Z11:AB11"/>
    <mergeCell ref="BG7:BO7"/>
    <mergeCell ref="BP7:BX7"/>
    <mergeCell ref="BY7:CG7"/>
    <mergeCell ref="E8:M8"/>
    <mergeCell ref="N8:V8"/>
    <mergeCell ref="W8:AE8"/>
    <mergeCell ref="AF8:AN8"/>
    <mergeCell ref="AO8:AW8"/>
    <mergeCell ref="AX8:BF8"/>
    <mergeCell ref="BG8:BO8"/>
    <mergeCell ref="E7:M7"/>
    <mergeCell ref="N7:V7"/>
    <mergeCell ref="W7:AE7"/>
    <mergeCell ref="AF7:AN7"/>
    <mergeCell ref="AO7:AW7"/>
    <mergeCell ref="AX7:BF7"/>
    <mergeCell ref="CE11:CG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DEE83-283A-4FF7-A1B6-C0DAFA10EEC2}">
  <dimension ref="B2:AV177"/>
  <sheetViews>
    <sheetView showGridLines="0" zoomScale="80" zoomScaleNormal="80" workbookViewId="0"/>
  </sheetViews>
  <sheetFormatPr defaultColWidth="11" defaultRowHeight="15.6" x14ac:dyDescent="0.3"/>
  <cols>
    <col min="1" max="1" width="3.296875" customWidth="1"/>
    <col min="2" max="2" width="8.59765625" customWidth="1"/>
    <col min="3" max="3" width="26.796875" style="1" bestFit="1" customWidth="1"/>
    <col min="4" max="11" width="12" style="1" customWidth="1"/>
    <col min="12" max="12" width="15.796875" style="1" customWidth="1"/>
    <col min="13" max="20" width="12" customWidth="1"/>
    <col min="21" max="21" width="13.69921875" customWidth="1"/>
    <col min="22" max="26" width="12" customWidth="1"/>
    <col min="27" max="29" width="11.796875" customWidth="1"/>
    <col min="30" max="30" width="14.09765625" customWidth="1"/>
    <col min="31" max="38" width="11.796875" customWidth="1"/>
    <col min="39" max="39" width="15.59765625" customWidth="1"/>
    <col min="40" max="47" width="11.796875" customWidth="1"/>
    <col min="48" max="48" width="13.09765625" customWidth="1"/>
    <col min="49" max="49" width="11.796875" customWidth="1"/>
  </cols>
  <sheetData>
    <row r="2" spans="2:48" x14ac:dyDescent="0.3">
      <c r="B2" s="69" t="s">
        <v>0</v>
      </c>
      <c r="AC2" s="31"/>
      <c r="AD2" s="31"/>
    </row>
    <row r="3" spans="2:48" x14ac:dyDescent="0.3">
      <c r="B3" s="8" t="s">
        <v>126</v>
      </c>
      <c r="AC3" s="31"/>
      <c r="AD3" s="31"/>
    </row>
    <row r="4" spans="2:48" x14ac:dyDescent="0.3">
      <c r="B4" s="8" t="s">
        <v>127</v>
      </c>
      <c r="AC4" s="31"/>
      <c r="AD4" s="31"/>
    </row>
    <row r="5" spans="2:48" x14ac:dyDescent="0.3">
      <c r="B5" s="8"/>
      <c r="AC5" s="31"/>
      <c r="AD5" s="31"/>
    </row>
    <row r="6" spans="2:48" x14ac:dyDescent="0.3">
      <c r="C6"/>
      <c r="AC6" s="31"/>
      <c r="AD6" s="31"/>
    </row>
    <row r="7" spans="2:48" ht="32.1" customHeight="1" x14ac:dyDescent="0.3">
      <c r="C7" s="55"/>
      <c r="D7" s="163" t="s">
        <v>128</v>
      </c>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4"/>
    </row>
    <row r="8" spans="2:48" x14ac:dyDescent="0.3">
      <c r="C8" s="53" t="s">
        <v>129</v>
      </c>
      <c r="D8" s="121" t="s">
        <v>44</v>
      </c>
      <c r="E8" s="122"/>
      <c r="F8" s="122"/>
      <c r="G8" s="122"/>
      <c r="H8" s="122"/>
      <c r="I8" s="122"/>
      <c r="J8" s="122"/>
      <c r="K8" s="122"/>
      <c r="L8" s="183"/>
      <c r="M8" s="122" t="s">
        <v>45</v>
      </c>
      <c r="N8" s="122"/>
      <c r="O8" s="122"/>
      <c r="P8" s="122"/>
      <c r="Q8" s="122"/>
      <c r="R8" s="122"/>
      <c r="S8" s="122"/>
      <c r="T8" s="122"/>
      <c r="U8" s="183"/>
      <c r="V8" s="122" t="s">
        <v>46</v>
      </c>
      <c r="W8" s="122"/>
      <c r="X8" s="122"/>
      <c r="Y8" s="122"/>
      <c r="Z8" s="122"/>
      <c r="AA8" s="122"/>
      <c r="AB8" s="122"/>
      <c r="AC8" s="122"/>
      <c r="AD8" s="183"/>
      <c r="AE8" s="122" t="s">
        <v>47</v>
      </c>
      <c r="AF8" s="122"/>
      <c r="AG8" s="122"/>
      <c r="AH8" s="122"/>
      <c r="AI8" s="122"/>
      <c r="AJ8" s="122"/>
      <c r="AK8" s="122"/>
      <c r="AL8" s="122"/>
      <c r="AM8" s="183"/>
      <c r="AN8" s="122" t="s">
        <v>48</v>
      </c>
      <c r="AO8" s="122"/>
      <c r="AP8" s="122"/>
      <c r="AQ8" s="122"/>
      <c r="AR8" s="122"/>
      <c r="AS8" s="122"/>
      <c r="AT8" s="122"/>
      <c r="AU8" s="122"/>
      <c r="AV8" s="123"/>
    </row>
    <row r="9" spans="2:48" x14ac:dyDescent="0.3">
      <c r="C9" s="112" t="s">
        <v>179</v>
      </c>
      <c r="D9" s="181" t="s">
        <v>57</v>
      </c>
      <c r="E9" s="181"/>
      <c r="F9" s="181"/>
      <c r="G9" s="181" t="s">
        <v>58</v>
      </c>
      <c r="H9" s="181"/>
      <c r="I9" s="181"/>
      <c r="J9" s="181" t="s">
        <v>59</v>
      </c>
      <c r="K9" s="181"/>
      <c r="L9" s="182"/>
      <c r="M9" s="184" t="s">
        <v>57</v>
      </c>
      <c r="N9" s="181"/>
      <c r="O9" s="181"/>
      <c r="P9" s="181" t="s">
        <v>58</v>
      </c>
      <c r="Q9" s="181"/>
      <c r="R9" s="181"/>
      <c r="S9" s="181" t="s">
        <v>59</v>
      </c>
      <c r="T9" s="181"/>
      <c r="U9" s="182"/>
      <c r="V9" s="184" t="s">
        <v>57</v>
      </c>
      <c r="W9" s="181"/>
      <c r="X9" s="181"/>
      <c r="Y9" s="181" t="s">
        <v>58</v>
      </c>
      <c r="Z9" s="181"/>
      <c r="AA9" s="181"/>
      <c r="AB9" s="181" t="s">
        <v>59</v>
      </c>
      <c r="AC9" s="181"/>
      <c r="AD9" s="182"/>
      <c r="AE9" s="184" t="s">
        <v>57</v>
      </c>
      <c r="AF9" s="181"/>
      <c r="AG9" s="181"/>
      <c r="AH9" s="181" t="s">
        <v>58</v>
      </c>
      <c r="AI9" s="181"/>
      <c r="AJ9" s="181"/>
      <c r="AK9" s="181" t="s">
        <v>59</v>
      </c>
      <c r="AL9" s="181"/>
      <c r="AM9" s="182"/>
      <c r="AN9" s="184" t="s">
        <v>57</v>
      </c>
      <c r="AO9" s="181"/>
      <c r="AP9" s="181"/>
      <c r="AQ9" s="181" t="s">
        <v>58</v>
      </c>
      <c r="AR9" s="181"/>
      <c r="AS9" s="181"/>
      <c r="AT9" s="181" t="s">
        <v>59</v>
      </c>
      <c r="AU9" s="181"/>
      <c r="AV9" s="182"/>
    </row>
    <row r="10" spans="2:48" x14ac:dyDescent="0.3">
      <c r="C10" s="102" t="s">
        <v>178</v>
      </c>
      <c r="D10" s="33">
        <v>1</v>
      </c>
      <c r="E10" s="33">
        <v>2</v>
      </c>
      <c r="F10" s="33">
        <v>3</v>
      </c>
      <c r="G10" s="33">
        <v>1</v>
      </c>
      <c r="H10" s="33">
        <v>2</v>
      </c>
      <c r="I10" s="33">
        <v>3</v>
      </c>
      <c r="J10" s="33">
        <v>1</v>
      </c>
      <c r="K10" s="33">
        <v>2</v>
      </c>
      <c r="L10" s="33">
        <v>3</v>
      </c>
      <c r="M10" s="33">
        <v>1</v>
      </c>
      <c r="N10" s="33">
        <v>2</v>
      </c>
      <c r="O10" s="33">
        <v>3</v>
      </c>
      <c r="P10" s="33">
        <v>1</v>
      </c>
      <c r="Q10" s="33">
        <v>2</v>
      </c>
      <c r="R10" s="33">
        <v>3</v>
      </c>
      <c r="S10" s="33">
        <v>1</v>
      </c>
      <c r="T10" s="33">
        <v>2</v>
      </c>
      <c r="U10" s="33">
        <v>3</v>
      </c>
      <c r="V10" s="33">
        <v>1</v>
      </c>
      <c r="W10" s="33">
        <v>2</v>
      </c>
      <c r="X10" s="33">
        <v>3</v>
      </c>
      <c r="Y10" s="33">
        <v>1</v>
      </c>
      <c r="Z10" s="33">
        <v>2</v>
      </c>
      <c r="AA10" s="33">
        <v>3</v>
      </c>
      <c r="AB10" s="33">
        <v>1</v>
      </c>
      <c r="AC10" s="33">
        <v>2</v>
      </c>
      <c r="AD10" s="33">
        <v>3</v>
      </c>
      <c r="AE10" s="33">
        <v>1</v>
      </c>
      <c r="AF10" s="33">
        <v>2</v>
      </c>
      <c r="AG10" s="33">
        <v>3</v>
      </c>
      <c r="AH10" s="33">
        <v>1</v>
      </c>
      <c r="AI10" s="33">
        <v>2</v>
      </c>
      <c r="AJ10" s="33">
        <v>3</v>
      </c>
      <c r="AK10" s="33">
        <v>1</v>
      </c>
      <c r="AL10" s="33">
        <v>2</v>
      </c>
      <c r="AM10" s="33">
        <v>3</v>
      </c>
      <c r="AN10" s="33">
        <v>1</v>
      </c>
      <c r="AO10" s="33">
        <v>2</v>
      </c>
      <c r="AP10" s="33">
        <v>3</v>
      </c>
      <c r="AQ10" s="33">
        <v>1</v>
      </c>
      <c r="AR10" s="33">
        <v>2</v>
      </c>
      <c r="AS10" s="33">
        <v>3</v>
      </c>
      <c r="AT10" s="33">
        <v>1</v>
      </c>
      <c r="AU10" s="33">
        <v>2</v>
      </c>
      <c r="AV10" s="33">
        <v>3</v>
      </c>
    </row>
    <row r="11" spans="2:48" x14ac:dyDescent="0.3">
      <c r="C11" s="42" t="s">
        <v>60</v>
      </c>
      <c r="D11" s="177">
        <f>SUMIF('Core Services_YR1_Effort'!$C$11:$C$192, $C11, 'Core Services_YR1_Effort'!BY$11:BY$192)*'Long Term Rates'!D11</f>
        <v>0</v>
      </c>
      <c r="E11" s="178" t="e">
        <f>SUMIF('Core Services_YR1_Effort'!$C$11:$C$192, $C7, 'Core Services_YR1_Effort'!#REF!)</f>
        <v>#REF!</v>
      </c>
      <c r="F11" s="179" t="e">
        <f>SUMIF('Core Services_YR1_Effort'!$C$11:$C$192, $C7, 'Core Services_YR1_Effort'!#REF!)</f>
        <v>#REF!</v>
      </c>
      <c r="G11" s="177">
        <f>SUMIF('Core Services_YR1_Effort'!$C$11:$C$192, $C11, 'Core Services_YR1_Effort'!CB$11:CB$192)*'Long Term Rates'!G11</f>
        <v>0</v>
      </c>
      <c r="H11" s="178" t="e">
        <f>SUMIF('Core Services_YR1_Effort'!$C$11:$C$192, $C7, 'Core Services_YR1_Effort'!#REF!)</f>
        <v>#REF!</v>
      </c>
      <c r="I11" s="179" t="e">
        <f>SUMIF('Core Services_YR1_Effort'!$C$11:$C$192, $C7, 'Core Services_YR1_Effort'!#REF!)</f>
        <v>#REF!</v>
      </c>
      <c r="J11" s="177">
        <f>SUMIF('Core Services_YR1_Effort'!$C$11:$C$192, $C11, 'Core Services_YR1_Effort'!CE$11:CE$192)*'Long Term Rates'!J11</f>
        <v>0</v>
      </c>
      <c r="K11" s="178" t="e">
        <f>SUMIF('Core Services_YR1_Effort'!$C$11:$C$192, $C7, 'Core Services_YR1_Effort'!#REF!)</f>
        <v>#REF!</v>
      </c>
      <c r="L11" s="180" t="e">
        <f>SUMIF('Core Services_YR1_Effort'!$C$11:$C$192, $C7, 'Core Services_YR1_Effort'!#REF!)</f>
        <v>#REF!</v>
      </c>
      <c r="M11" s="178">
        <f>SUMIF('Core Services_YR2_Effort'!$C$11:$C$192,$C11,'Core Services_YR2_Effort'!BY$11:BY$192)*'Long Term Rates'!M11</f>
        <v>0</v>
      </c>
      <c r="N11" s="178" t="e">
        <f>SUMIF('Core Services_YR1_Effort'!$C$11:$C$192, $C40, 'Core Services_YR1_Effort'!#REF!)</f>
        <v>#REF!</v>
      </c>
      <c r="O11" s="179" t="e">
        <f>SUMIF('Core Services_YR1_Effort'!$C$11:$C$192, $C40, 'Core Services_YR1_Effort'!#REF!)</f>
        <v>#REF!</v>
      </c>
      <c r="P11" s="177">
        <f>SUMIF('Core Services_YR2_Effort'!$C$11:$C$192, $C11, 'Core Services_YR2_Effort'!CB$11:CB$192)*'Long Term Rates'!P11</f>
        <v>0</v>
      </c>
      <c r="Q11" s="178" t="e">
        <f>SUMIF('Core Services_YR1_Effort'!$C$11:$C$192, $C40, 'Core Services_YR1_Effort'!#REF!)</f>
        <v>#REF!</v>
      </c>
      <c r="R11" s="179" t="e">
        <f>SUMIF('Core Services_YR1_Effort'!$C$11:$C$192, $C40, 'Core Services_YR1_Effort'!#REF!)</f>
        <v>#REF!</v>
      </c>
      <c r="S11" s="177">
        <f>SUMIF('Core Services_YR2_Effort'!$C$11:$C$192, $C11, 'Core Services_YR2_Effort'!CE$11:CE$192)*'Long Term Rates'!S11</f>
        <v>0</v>
      </c>
      <c r="T11" s="178" t="e">
        <f>SUMIF('Core Services_YR1_Effort'!$C$11:$C$192, $C40, 'Core Services_YR1_Effort'!#REF!)</f>
        <v>#REF!</v>
      </c>
      <c r="U11" s="180" t="e">
        <f>SUMIF('Core Services_YR1_Effort'!$C$11:$C$192, $C40, 'Core Services_YR1_Effort'!#REF!)</f>
        <v>#REF!</v>
      </c>
      <c r="V11" s="178">
        <f>SUMIF('Core Services_YR3_Effort'!$C$11:$C$192, $C11, 'Core Services_YR3_Effort'!BY$11:BY$192)*'Long Term Rates'!V11</f>
        <v>0</v>
      </c>
      <c r="W11" s="178" t="e">
        <f>SUMIF('Core Services_YR1_Effort'!$C$11:$C$192, $C74, 'Core Services_YR1_Effort'!#REF!)</f>
        <v>#REF!</v>
      </c>
      <c r="X11" s="179" t="e">
        <f>SUMIF('Core Services_YR1_Effort'!$C$11:$C$192, $C74, 'Core Services_YR1_Effort'!#REF!)</f>
        <v>#REF!</v>
      </c>
      <c r="Y11" s="177">
        <f>SUMIF('Core Services_YR3_Effort'!$C$11:$C$192, $C11, 'Core Services_YR3_Effort'!CB$11:CB$192)*'Long Term Rates'!Y11</f>
        <v>0</v>
      </c>
      <c r="Z11" s="178" t="e">
        <f>SUMIF('Core Services_YR1_Effort'!$C$11:$C$192, $C74, 'Core Services_YR1_Effort'!#REF!)</f>
        <v>#REF!</v>
      </c>
      <c r="AA11" s="179" t="e">
        <f>SUMIF('Core Services_YR1_Effort'!$C$11:$C$192, $C74, 'Core Services_YR1_Effort'!#REF!)</f>
        <v>#REF!</v>
      </c>
      <c r="AB11" s="177">
        <f>SUMIF('Core Services_YR3_Effort'!$C$11:$C$192, $C11, 'Core Services_YR3_Effort'!CE$11:CE$192)*'Long Term Rates'!AB11</f>
        <v>0</v>
      </c>
      <c r="AC11" s="178" t="e">
        <f>SUMIF('Core Services_YR1_Effort'!$C$11:$C$192, $C74, 'Core Services_YR1_Effort'!#REF!)</f>
        <v>#REF!</v>
      </c>
      <c r="AD11" s="180" t="e">
        <f>SUMIF('Core Services_YR1_Effort'!$C$11:$C$192, $C74, 'Core Services_YR1_Effort'!#REF!)</f>
        <v>#REF!</v>
      </c>
      <c r="AE11" s="178">
        <f>SUMIF('Core Services_YR4_Effort'!$C$11:$C$192,  $C11, 'Core Services_YR4_Effort'!BY$11:BY$192)*'Long Term Rates'!AE11</f>
        <v>0</v>
      </c>
      <c r="AF11" s="178" t="e">
        <f>SUMIF('Core Services_YR1_Effort'!$C$11:$C$192, $C108, 'Core Services_YR1_Effort'!#REF!)</f>
        <v>#REF!</v>
      </c>
      <c r="AG11" s="179" t="e">
        <f>SUMIF('Core Services_YR1_Effort'!$C$11:$C$192, $C108, 'Core Services_YR1_Effort'!#REF!)</f>
        <v>#REF!</v>
      </c>
      <c r="AH11" s="177">
        <f>SUMIF('Core Services_YR4_Effort'!$C$11:$C$192,  $C11, 'Core Services_YR4_Effort'!CB$11:CB$192)*'Long Term Rates'!AH11</f>
        <v>0</v>
      </c>
      <c r="AI11" s="178" t="e">
        <f>SUMIF('Core Services_YR1_Effort'!$C$11:$C$192, $C108, 'Core Services_YR1_Effort'!#REF!)</f>
        <v>#REF!</v>
      </c>
      <c r="AJ11" s="179" t="e">
        <f>SUMIF('Core Services_YR1_Effort'!$C$11:$C$192, $C108, 'Core Services_YR1_Effort'!#REF!)</f>
        <v>#REF!</v>
      </c>
      <c r="AK11" s="177">
        <f>SUMIF('Core Services_YR4_Effort'!$C$11:$C$192,  $C11, 'Core Services_YR4_Effort'!CE$11:CE$192)*'Long Term Rates'!AK11</f>
        <v>0</v>
      </c>
      <c r="AL11" s="178" t="e">
        <f>SUMIF('Core Services_YR1_Effort'!$C$11:$C$192, $C108, 'Core Services_YR1_Effort'!#REF!)</f>
        <v>#REF!</v>
      </c>
      <c r="AM11" s="180" t="e">
        <f>SUMIF('Core Services_YR1_Effort'!$C$11:$C$192, $C108, 'Core Services_YR1_Effort'!#REF!)</f>
        <v>#REF!</v>
      </c>
      <c r="AN11" s="178">
        <f>SUMIF('Core Services_YR5_Effort'!$C$11:$C$192, $C11, 'Core Services_YR5_Effort'!BY$11:BY$192)*'Long Term Rates'!AN11</f>
        <v>0</v>
      </c>
      <c r="AO11" s="178" t="e">
        <f>SUMIF('Core Services_YR1_Effort'!$C$11:$C$192, $C142, 'Core Services_YR1_Effort'!#REF!)</f>
        <v>#REF!</v>
      </c>
      <c r="AP11" s="179" t="e">
        <f>SUMIF('Core Services_YR1_Effort'!$C$11:$C$192, $C142, 'Core Services_YR1_Effort'!#REF!)</f>
        <v>#REF!</v>
      </c>
      <c r="AQ11" s="177">
        <f>SUMIF('Core Services_YR5_Effort'!$C$11:$C$192, $C11, 'Core Services_YR5_Effort'!CB$11:CB$192)*'Long Term Rates'!AQ11</f>
        <v>0</v>
      </c>
      <c r="AR11" s="178" t="e">
        <f>SUMIF('Core Services_YR1_Effort'!$C$11:$C$192, $C142, 'Core Services_YR1_Effort'!#REF!)</f>
        <v>#REF!</v>
      </c>
      <c r="AS11" s="179" t="e">
        <f>SUMIF('Core Services_YR1_Effort'!$C$11:$C$192, $C142, 'Core Services_YR1_Effort'!#REF!)</f>
        <v>#REF!</v>
      </c>
      <c r="AT11" s="177">
        <f>SUMIF('Core Services_YR5_Effort'!$C$11:$C$192, $C11, 'Core Services_YR5_Effort'!CE$11:CE$192)*'Long Term Rates'!AT11</f>
        <v>0</v>
      </c>
      <c r="AU11" s="178" t="e">
        <f>SUMIF('Core Services_YR1_Effort'!$C$11:$C$192, $C142, 'Core Services_YR1_Effort'!#REF!)</f>
        <v>#REF!</v>
      </c>
      <c r="AV11" s="180" t="e">
        <f>SUMIF('Core Services_YR1_Effort'!$C$11:$C$192, $C142, 'Core Services_YR1_Effort'!#REF!)</f>
        <v>#REF!</v>
      </c>
    </row>
    <row r="12" spans="2:48" x14ac:dyDescent="0.3">
      <c r="C12" s="42" t="s">
        <v>61</v>
      </c>
      <c r="D12" s="177">
        <f>SUMIF('Core Services_YR1_Effort'!$C$11:$C$192, $C12, 'Core Services_YR1_Effort'!BY$11:BY$192)*'Long Term Rates'!D12</f>
        <v>0</v>
      </c>
      <c r="E12" s="178" t="e">
        <f>SUMIF('Core Services_YR1_Effort'!$C$11:$C$192, $C8, 'Core Services_YR1_Effort'!#REF!)</f>
        <v>#REF!</v>
      </c>
      <c r="F12" s="179" t="e">
        <f>SUMIF('Core Services_YR1_Effort'!$C$11:$C$192, $C8, 'Core Services_YR1_Effort'!#REF!)</f>
        <v>#REF!</v>
      </c>
      <c r="G12" s="177">
        <f>SUMIF('Core Services_YR1_Effort'!$C$11:$C$192, $C12, 'Core Services_YR1_Effort'!CB$11:CB$192)*'Long Term Rates'!G12</f>
        <v>0</v>
      </c>
      <c r="H12" s="178" t="e">
        <f>SUMIF('Core Services_YR1_Effort'!$C$11:$C$192, $C8, 'Core Services_YR1_Effort'!#REF!)</f>
        <v>#REF!</v>
      </c>
      <c r="I12" s="179" t="e">
        <f>SUMIF('Core Services_YR1_Effort'!$C$11:$C$192, $C8, 'Core Services_YR1_Effort'!#REF!)</f>
        <v>#REF!</v>
      </c>
      <c r="J12" s="177">
        <f>SUMIF('Core Services_YR1_Effort'!$C$11:$C$192, $C12, 'Core Services_YR1_Effort'!CE$11:CE$192)*'Long Term Rates'!J12</f>
        <v>0</v>
      </c>
      <c r="K12" s="178" t="e">
        <f>SUMIF('Core Services_YR1_Effort'!$C$11:$C$192, $C8, 'Core Services_YR1_Effort'!#REF!)</f>
        <v>#REF!</v>
      </c>
      <c r="L12" s="180" t="e">
        <f>SUMIF('Core Services_YR1_Effort'!$C$11:$C$192, $C8, 'Core Services_YR1_Effort'!#REF!)</f>
        <v>#REF!</v>
      </c>
      <c r="M12" s="178">
        <f>SUMIF('Core Services_YR2_Effort'!$C$11:$C$192,$C12,'Core Services_YR2_Effort'!BY$11:BY$192)*'Long Term Rates'!M12</f>
        <v>0</v>
      </c>
      <c r="N12" s="178" t="e">
        <f>SUMIF('Core Services_YR1_Effort'!$C$11:$C$192, $C41, 'Core Services_YR1_Effort'!#REF!)</f>
        <v>#REF!</v>
      </c>
      <c r="O12" s="179" t="e">
        <f>SUMIF('Core Services_YR1_Effort'!$C$11:$C$192, $C41, 'Core Services_YR1_Effort'!#REF!)</f>
        <v>#REF!</v>
      </c>
      <c r="P12" s="177">
        <f>SUMIF('Core Services_YR2_Effort'!$C$11:$C$192, $C12, 'Core Services_YR2_Effort'!CB$11:CB$192)*'Long Term Rates'!P12</f>
        <v>0</v>
      </c>
      <c r="Q12" s="178" t="e">
        <f>SUMIF('Core Services_YR1_Effort'!$C$11:$C$192, $C41, 'Core Services_YR1_Effort'!#REF!)</f>
        <v>#REF!</v>
      </c>
      <c r="R12" s="179" t="e">
        <f>SUMIF('Core Services_YR1_Effort'!$C$11:$C$192, $C41, 'Core Services_YR1_Effort'!#REF!)</f>
        <v>#REF!</v>
      </c>
      <c r="S12" s="177">
        <f>SUMIF('Core Services_YR2_Effort'!$C$11:$C$192, $C12, 'Core Services_YR2_Effort'!CE$11:CE$192)*'Long Term Rates'!S12</f>
        <v>0</v>
      </c>
      <c r="T12" s="178" t="e">
        <f>SUMIF('Core Services_YR1_Effort'!$C$11:$C$192, $C41, 'Core Services_YR1_Effort'!#REF!)</f>
        <v>#REF!</v>
      </c>
      <c r="U12" s="180" t="e">
        <f>SUMIF('Core Services_YR1_Effort'!$C$11:$C$192, $C41, 'Core Services_YR1_Effort'!#REF!)</f>
        <v>#REF!</v>
      </c>
      <c r="V12" s="178">
        <f>SUMIF('Core Services_YR3_Effort'!$C$11:$C$192, $C12, 'Core Services_YR3_Effort'!BY$11:BY$192)*'Long Term Rates'!V12</f>
        <v>0</v>
      </c>
      <c r="W12" s="178" t="e">
        <f>SUMIF('Core Services_YR1_Effort'!$C$11:$C$192, $C75, 'Core Services_YR1_Effort'!#REF!)</f>
        <v>#REF!</v>
      </c>
      <c r="X12" s="179" t="e">
        <f>SUMIF('Core Services_YR1_Effort'!$C$11:$C$192, $C75, 'Core Services_YR1_Effort'!#REF!)</f>
        <v>#REF!</v>
      </c>
      <c r="Y12" s="177">
        <f>SUMIF('Core Services_YR3_Effort'!$C$11:$C$192, $C12, 'Core Services_YR3_Effort'!CB$11:CB$192)*'Long Term Rates'!Y12</f>
        <v>0</v>
      </c>
      <c r="Z12" s="178" t="e">
        <f>SUMIF('Core Services_YR1_Effort'!$C$11:$C$192, $C75, 'Core Services_YR1_Effort'!#REF!)</f>
        <v>#REF!</v>
      </c>
      <c r="AA12" s="179" t="e">
        <f>SUMIF('Core Services_YR1_Effort'!$C$11:$C$192, $C75, 'Core Services_YR1_Effort'!#REF!)</f>
        <v>#REF!</v>
      </c>
      <c r="AB12" s="177">
        <f>SUMIF('Core Services_YR3_Effort'!$C$11:$C$192, $C12, 'Core Services_YR3_Effort'!CE$11:CE$192)*'Long Term Rates'!AB12</f>
        <v>0</v>
      </c>
      <c r="AC12" s="178" t="e">
        <f>SUMIF('Core Services_YR1_Effort'!$C$11:$C$192, $C75, 'Core Services_YR1_Effort'!#REF!)</f>
        <v>#REF!</v>
      </c>
      <c r="AD12" s="180" t="e">
        <f>SUMIF('Core Services_YR1_Effort'!$C$11:$C$192, $C75, 'Core Services_YR1_Effort'!#REF!)</f>
        <v>#REF!</v>
      </c>
      <c r="AE12" s="178">
        <f>SUMIF('Core Services_YR4_Effort'!$C$11:$C$192,  $C12, 'Core Services_YR4_Effort'!BY$11:BY$192)*'Long Term Rates'!AE12</f>
        <v>0</v>
      </c>
      <c r="AF12" s="178" t="e">
        <f>SUMIF('Core Services_YR1_Effort'!$C$11:$C$192, $C109, 'Core Services_YR1_Effort'!#REF!)</f>
        <v>#REF!</v>
      </c>
      <c r="AG12" s="179" t="e">
        <f>SUMIF('Core Services_YR1_Effort'!$C$11:$C$192, $C109, 'Core Services_YR1_Effort'!#REF!)</f>
        <v>#REF!</v>
      </c>
      <c r="AH12" s="177">
        <f>SUMIF('Core Services_YR4_Effort'!$C$11:$C$192,  $C12, 'Core Services_YR4_Effort'!CB$11:CB$192)*'Long Term Rates'!AH12</f>
        <v>0</v>
      </c>
      <c r="AI12" s="178" t="e">
        <f>SUMIF('Core Services_YR1_Effort'!$C$11:$C$192, $C109, 'Core Services_YR1_Effort'!#REF!)</f>
        <v>#REF!</v>
      </c>
      <c r="AJ12" s="179" t="e">
        <f>SUMIF('Core Services_YR1_Effort'!$C$11:$C$192, $C109, 'Core Services_YR1_Effort'!#REF!)</f>
        <v>#REF!</v>
      </c>
      <c r="AK12" s="177">
        <f>SUMIF('Core Services_YR4_Effort'!$C$11:$C$192,  $C12, 'Core Services_YR4_Effort'!CE$11:CE$192)*'Long Term Rates'!AK12</f>
        <v>0</v>
      </c>
      <c r="AL12" s="178" t="e">
        <f>SUMIF('Core Services_YR1_Effort'!$C$11:$C$192, $C109, 'Core Services_YR1_Effort'!#REF!)</f>
        <v>#REF!</v>
      </c>
      <c r="AM12" s="180" t="e">
        <f>SUMIF('Core Services_YR1_Effort'!$C$11:$C$192, $C109, 'Core Services_YR1_Effort'!#REF!)</f>
        <v>#REF!</v>
      </c>
      <c r="AN12" s="178">
        <f>SUMIF('Core Services_YR5_Effort'!$C$11:$C$192, $C12, 'Core Services_YR5_Effort'!BY$11:BY$192)*'Long Term Rates'!AN12</f>
        <v>0</v>
      </c>
      <c r="AO12" s="178" t="e">
        <f>SUMIF('Core Services_YR1_Effort'!$C$11:$C$192, $C143, 'Core Services_YR1_Effort'!#REF!)</f>
        <v>#REF!</v>
      </c>
      <c r="AP12" s="179" t="e">
        <f>SUMIF('Core Services_YR1_Effort'!$C$11:$C$192, $C143, 'Core Services_YR1_Effort'!#REF!)</f>
        <v>#REF!</v>
      </c>
      <c r="AQ12" s="177">
        <f>SUMIF('Core Services_YR5_Effort'!$C$11:$C$192, $C12, 'Core Services_YR5_Effort'!CB$11:CB$192)*'Long Term Rates'!AQ12</f>
        <v>0</v>
      </c>
      <c r="AR12" s="178" t="e">
        <f>SUMIF('Core Services_YR1_Effort'!$C$11:$C$192, $C143, 'Core Services_YR1_Effort'!#REF!)</f>
        <v>#REF!</v>
      </c>
      <c r="AS12" s="179" t="e">
        <f>SUMIF('Core Services_YR1_Effort'!$C$11:$C$192, $C143, 'Core Services_YR1_Effort'!#REF!)</f>
        <v>#REF!</v>
      </c>
      <c r="AT12" s="177">
        <f>SUMIF('Core Services_YR5_Effort'!$C$11:$C$192, $C12, 'Core Services_YR5_Effort'!CE$11:CE$192)*'Long Term Rates'!AT12</f>
        <v>0</v>
      </c>
      <c r="AU12" s="178" t="e">
        <f>SUMIF('Core Services_YR1_Effort'!$C$11:$C$192, $C143, 'Core Services_YR1_Effort'!#REF!)</f>
        <v>#REF!</v>
      </c>
      <c r="AV12" s="180" t="e">
        <f>SUMIF('Core Services_YR1_Effort'!$C$11:$C$192, $C143, 'Core Services_YR1_Effort'!#REF!)</f>
        <v>#REF!</v>
      </c>
    </row>
    <row r="13" spans="2:48" x14ac:dyDescent="0.3">
      <c r="C13" s="42" t="s">
        <v>62</v>
      </c>
      <c r="D13" s="177">
        <f>SUMIF('Core Services_YR1_Effort'!$C$11:$C$192, $C13, 'Core Services_YR1_Effort'!BY$11:BY$192)*'Long Term Rates'!D13</f>
        <v>0</v>
      </c>
      <c r="E13" s="178" t="e">
        <f>SUMIF('Core Services_YR1_Effort'!$C$11:$C$192, $C9, 'Core Services_YR1_Effort'!#REF!)</f>
        <v>#REF!</v>
      </c>
      <c r="F13" s="179" t="e">
        <f>SUMIF('Core Services_YR1_Effort'!$C$11:$C$192, $C9, 'Core Services_YR1_Effort'!#REF!)</f>
        <v>#REF!</v>
      </c>
      <c r="G13" s="177">
        <f>SUMIF('Core Services_YR1_Effort'!$C$11:$C$192, $C13, 'Core Services_YR1_Effort'!CB$11:CB$192)*'Long Term Rates'!G13</f>
        <v>0</v>
      </c>
      <c r="H13" s="178" t="e">
        <f>SUMIF('Core Services_YR1_Effort'!$C$11:$C$192, $C9, 'Core Services_YR1_Effort'!#REF!)</f>
        <v>#REF!</v>
      </c>
      <c r="I13" s="179" t="e">
        <f>SUMIF('Core Services_YR1_Effort'!$C$11:$C$192, $C9, 'Core Services_YR1_Effort'!#REF!)</f>
        <v>#REF!</v>
      </c>
      <c r="J13" s="177">
        <f>SUMIF('Core Services_YR1_Effort'!$C$11:$C$192, $C13, 'Core Services_YR1_Effort'!CE$11:CE$192)*'Long Term Rates'!J13</f>
        <v>0</v>
      </c>
      <c r="K13" s="178" t="e">
        <f>SUMIF('Core Services_YR1_Effort'!$C$11:$C$192, $C9, 'Core Services_YR1_Effort'!#REF!)</f>
        <v>#REF!</v>
      </c>
      <c r="L13" s="180" t="e">
        <f>SUMIF('Core Services_YR1_Effort'!$C$11:$C$192, $C9, 'Core Services_YR1_Effort'!#REF!)</f>
        <v>#REF!</v>
      </c>
      <c r="M13" s="178">
        <f>SUMIF('Core Services_YR2_Effort'!$C$11:$C$192,$C13,'Core Services_YR2_Effort'!BY$11:BY$192)*'Long Term Rates'!M13</f>
        <v>0</v>
      </c>
      <c r="N13" s="178" t="e">
        <f>SUMIF('Core Services_YR1_Effort'!$C$11:$C$192, $C42, 'Core Services_YR1_Effort'!#REF!)</f>
        <v>#REF!</v>
      </c>
      <c r="O13" s="179" t="e">
        <f>SUMIF('Core Services_YR1_Effort'!$C$11:$C$192, $C42, 'Core Services_YR1_Effort'!#REF!)</f>
        <v>#REF!</v>
      </c>
      <c r="P13" s="177">
        <f>SUMIF('Core Services_YR2_Effort'!$C$11:$C$192, $C13, 'Core Services_YR2_Effort'!CB$11:CB$192)*'Long Term Rates'!P13</f>
        <v>0</v>
      </c>
      <c r="Q13" s="178" t="e">
        <f>SUMIF('Core Services_YR1_Effort'!$C$11:$C$192, $C42, 'Core Services_YR1_Effort'!#REF!)</f>
        <v>#REF!</v>
      </c>
      <c r="R13" s="179" t="e">
        <f>SUMIF('Core Services_YR1_Effort'!$C$11:$C$192, $C42, 'Core Services_YR1_Effort'!#REF!)</f>
        <v>#REF!</v>
      </c>
      <c r="S13" s="177">
        <f>SUMIF('Core Services_YR2_Effort'!$C$11:$C$192, $C13, 'Core Services_YR2_Effort'!CE$11:CE$192)*'Long Term Rates'!S13</f>
        <v>0</v>
      </c>
      <c r="T13" s="178" t="e">
        <f>SUMIF('Core Services_YR1_Effort'!$C$11:$C$192, $C42, 'Core Services_YR1_Effort'!#REF!)</f>
        <v>#REF!</v>
      </c>
      <c r="U13" s="180" t="e">
        <f>SUMIF('Core Services_YR1_Effort'!$C$11:$C$192, $C42, 'Core Services_YR1_Effort'!#REF!)</f>
        <v>#REF!</v>
      </c>
      <c r="V13" s="178">
        <f>SUMIF('Core Services_YR3_Effort'!$C$11:$C$192, $C13, 'Core Services_YR3_Effort'!BY$11:BY$192)*'Long Term Rates'!V13</f>
        <v>0</v>
      </c>
      <c r="W13" s="178" t="e">
        <f>SUMIF('Core Services_YR1_Effort'!$C$11:$C$192, $C76, 'Core Services_YR1_Effort'!#REF!)</f>
        <v>#REF!</v>
      </c>
      <c r="X13" s="179" t="e">
        <f>SUMIF('Core Services_YR1_Effort'!$C$11:$C$192, $C76, 'Core Services_YR1_Effort'!#REF!)</f>
        <v>#REF!</v>
      </c>
      <c r="Y13" s="177">
        <f>SUMIF('Core Services_YR3_Effort'!$C$11:$C$192, $C13, 'Core Services_YR3_Effort'!CB$11:CB$192)*'Long Term Rates'!Y13</f>
        <v>0</v>
      </c>
      <c r="Z13" s="178" t="e">
        <f>SUMIF('Core Services_YR1_Effort'!$C$11:$C$192, $C76, 'Core Services_YR1_Effort'!#REF!)</f>
        <v>#REF!</v>
      </c>
      <c r="AA13" s="179" t="e">
        <f>SUMIF('Core Services_YR1_Effort'!$C$11:$C$192, $C76, 'Core Services_YR1_Effort'!#REF!)</f>
        <v>#REF!</v>
      </c>
      <c r="AB13" s="177">
        <f>SUMIF('Core Services_YR3_Effort'!$C$11:$C$192, $C13, 'Core Services_YR3_Effort'!CE$11:CE$192)*'Long Term Rates'!AB13</f>
        <v>0</v>
      </c>
      <c r="AC13" s="178" t="e">
        <f>SUMIF('Core Services_YR1_Effort'!$C$11:$C$192, $C76, 'Core Services_YR1_Effort'!#REF!)</f>
        <v>#REF!</v>
      </c>
      <c r="AD13" s="180" t="e">
        <f>SUMIF('Core Services_YR1_Effort'!$C$11:$C$192, $C76, 'Core Services_YR1_Effort'!#REF!)</f>
        <v>#REF!</v>
      </c>
      <c r="AE13" s="178">
        <f>SUMIF('Core Services_YR4_Effort'!$C$11:$C$192,  $C13, 'Core Services_YR4_Effort'!BY$11:BY$192)*'Long Term Rates'!AE13</f>
        <v>0</v>
      </c>
      <c r="AF13" s="178" t="e">
        <f>SUMIF('Core Services_YR1_Effort'!$C$11:$C$192, $C110, 'Core Services_YR1_Effort'!#REF!)</f>
        <v>#REF!</v>
      </c>
      <c r="AG13" s="179" t="e">
        <f>SUMIF('Core Services_YR1_Effort'!$C$11:$C$192, $C110, 'Core Services_YR1_Effort'!#REF!)</f>
        <v>#REF!</v>
      </c>
      <c r="AH13" s="177">
        <f>SUMIF('Core Services_YR4_Effort'!$C$11:$C$192,  $C13, 'Core Services_YR4_Effort'!CB$11:CB$192)*'Long Term Rates'!AH13</f>
        <v>0</v>
      </c>
      <c r="AI13" s="178" t="e">
        <f>SUMIF('Core Services_YR1_Effort'!$C$11:$C$192, $C110, 'Core Services_YR1_Effort'!#REF!)</f>
        <v>#REF!</v>
      </c>
      <c r="AJ13" s="179" t="e">
        <f>SUMIF('Core Services_YR1_Effort'!$C$11:$C$192, $C110, 'Core Services_YR1_Effort'!#REF!)</f>
        <v>#REF!</v>
      </c>
      <c r="AK13" s="177">
        <f>SUMIF('Core Services_YR4_Effort'!$C$11:$C$192,  $C13, 'Core Services_YR4_Effort'!CE$11:CE$192)*'Long Term Rates'!AK13</f>
        <v>0</v>
      </c>
      <c r="AL13" s="178" t="e">
        <f>SUMIF('Core Services_YR1_Effort'!$C$11:$C$192, $C110, 'Core Services_YR1_Effort'!#REF!)</f>
        <v>#REF!</v>
      </c>
      <c r="AM13" s="180" t="e">
        <f>SUMIF('Core Services_YR1_Effort'!$C$11:$C$192, $C110, 'Core Services_YR1_Effort'!#REF!)</f>
        <v>#REF!</v>
      </c>
      <c r="AN13" s="178">
        <f>SUMIF('Core Services_YR5_Effort'!$C$11:$C$192, $C13, 'Core Services_YR5_Effort'!BY$11:BY$192)*'Long Term Rates'!AN13</f>
        <v>0</v>
      </c>
      <c r="AO13" s="178" t="e">
        <f>SUMIF('Core Services_YR1_Effort'!$C$11:$C$192, $C144, 'Core Services_YR1_Effort'!#REF!)</f>
        <v>#REF!</v>
      </c>
      <c r="AP13" s="179" t="e">
        <f>SUMIF('Core Services_YR1_Effort'!$C$11:$C$192, $C144, 'Core Services_YR1_Effort'!#REF!)</f>
        <v>#REF!</v>
      </c>
      <c r="AQ13" s="177">
        <f>SUMIF('Core Services_YR5_Effort'!$C$11:$C$192, $C13, 'Core Services_YR5_Effort'!CB$11:CB$192)*'Long Term Rates'!AQ13</f>
        <v>0</v>
      </c>
      <c r="AR13" s="178" t="e">
        <f>SUMIF('Core Services_YR1_Effort'!$C$11:$C$192, $C144, 'Core Services_YR1_Effort'!#REF!)</f>
        <v>#REF!</v>
      </c>
      <c r="AS13" s="179" t="e">
        <f>SUMIF('Core Services_YR1_Effort'!$C$11:$C$192, $C144, 'Core Services_YR1_Effort'!#REF!)</f>
        <v>#REF!</v>
      </c>
      <c r="AT13" s="177">
        <f>SUMIF('Core Services_YR5_Effort'!$C$11:$C$192, $C13, 'Core Services_YR5_Effort'!CE$11:CE$192)*'Long Term Rates'!AT13</f>
        <v>0</v>
      </c>
      <c r="AU13" s="178" t="e">
        <f>SUMIF('Core Services_YR1_Effort'!$C$11:$C$192, $C144, 'Core Services_YR1_Effort'!#REF!)</f>
        <v>#REF!</v>
      </c>
      <c r="AV13" s="180" t="e">
        <f>SUMIF('Core Services_YR1_Effort'!$C$11:$C$192, $C144, 'Core Services_YR1_Effort'!#REF!)</f>
        <v>#REF!</v>
      </c>
    </row>
    <row r="14" spans="2:48" x14ac:dyDescent="0.3">
      <c r="C14" s="42" t="s">
        <v>63</v>
      </c>
      <c r="D14" s="177">
        <f>SUMIF('Core Services_YR1_Effort'!$C$11:$C$192, $C14, 'Core Services_YR1_Effort'!BY$11:BY$192)*'Long Term Rates'!D14</f>
        <v>0</v>
      </c>
      <c r="E14" s="178" t="e">
        <f>SUMIF('Core Services_YR1_Effort'!$C$11:$C$192, $C10, 'Core Services_YR1_Effort'!#REF!)</f>
        <v>#REF!</v>
      </c>
      <c r="F14" s="179" t="e">
        <f>SUMIF('Core Services_YR1_Effort'!$C$11:$C$192, $C10, 'Core Services_YR1_Effort'!#REF!)</f>
        <v>#REF!</v>
      </c>
      <c r="G14" s="177">
        <f>SUMIF('Core Services_YR1_Effort'!$C$11:$C$192, $C14, 'Core Services_YR1_Effort'!CB$11:CB$192)*'Long Term Rates'!G14</f>
        <v>0</v>
      </c>
      <c r="H14" s="178" t="e">
        <f>SUMIF('Core Services_YR1_Effort'!$C$11:$C$192, $C10, 'Core Services_YR1_Effort'!#REF!)</f>
        <v>#REF!</v>
      </c>
      <c r="I14" s="179" t="e">
        <f>SUMIF('Core Services_YR1_Effort'!$C$11:$C$192, $C10, 'Core Services_YR1_Effort'!#REF!)</f>
        <v>#REF!</v>
      </c>
      <c r="J14" s="177">
        <f>SUMIF('Core Services_YR1_Effort'!$C$11:$C$192, $C14, 'Core Services_YR1_Effort'!CE$11:CE$192)*'Long Term Rates'!J14</f>
        <v>0</v>
      </c>
      <c r="K14" s="178" t="e">
        <f>SUMIF('Core Services_YR1_Effort'!$C$11:$C$192, $C10, 'Core Services_YR1_Effort'!#REF!)</f>
        <v>#REF!</v>
      </c>
      <c r="L14" s="180" t="e">
        <f>SUMIF('Core Services_YR1_Effort'!$C$11:$C$192, $C10, 'Core Services_YR1_Effort'!#REF!)</f>
        <v>#REF!</v>
      </c>
      <c r="M14" s="178">
        <f>SUMIF('Core Services_YR2_Effort'!$C$11:$C$192,$C14,'Core Services_YR2_Effort'!BY$11:BY$192)*'Long Term Rates'!M14</f>
        <v>0</v>
      </c>
      <c r="N14" s="178" t="e">
        <f>SUMIF('Core Services_YR1_Effort'!$C$11:$C$192, $C43, 'Core Services_YR1_Effort'!#REF!)</f>
        <v>#REF!</v>
      </c>
      <c r="O14" s="179" t="e">
        <f>SUMIF('Core Services_YR1_Effort'!$C$11:$C$192, $C43, 'Core Services_YR1_Effort'!#REF!)</f>
        <v>#REF!</v>
      </c>
      <c r="P14" s="177">
        <f>SUMIF('Core Services_YR2_Effort'!$C$11:$C$192, $C14, 'Core Services_YR2_Effort'!CB$11:CB$192)*'Long Term Rates'!P14</f>
        <v>0</v>
      </c>
      <c r="Q14" s="178" t="e">
        <f>SUMIF('Core Services_YR1_Effort'!$C$11:$C$192, $C43, 'Core Services_YR1_Effort'!#REF!)</f>
        <v>#REF!</v>
      </c>
      <c r="R14" s="179" t="e">
        <f>SUMIF('Core Services_YR1_Effort'!$C$11:$C$192, $C43, 'Core Services_YR1_Effort'!#REF!)</f>
        <v>#REF!</v>
      </c>
      <c r="S14" s="177">
        <f>SUMIF('Core Services_YR2_Effort'!$C$11:$C$192, $C14, 'Core Services_YR2_Effort'!CE$11:CE$192)*'Long Term Rates'!S14</f>
        <v>0</v>
      </c>
      <c r="T14" s="178" t="e">
        <f>SUMIF('Core Services_YR1_Effort'!$C$11:$C$192, $C43, 'Core Services_YR1_Effort'!#REF!)</f>
        <v>#REF!</v>
      </c>
      <c r="U14" s="180" t="e">
        <f>SUMIF('Core Services_YR1_Effort'!$C$11:$C$192, $C43, 'Core Services_YR1_Effort'!#REF!)</f>
        <v>#REF!</v>
      </c>
      <c r="V14" s="178">
        <f>SUMIF('Core Services_YR3_Effort'!$C$11:$C$192, $C14, 'Core Services_YR3_Effort'!BY$11:BY$192)*'Long Term Rates'!V14</f>
        <v>0</v>
      </c>
      <c r="W14" s="178" t="e">
        <f>SUMIF('Core Services_YR1_Effort'!$C$11:$C$192, $C77, 'Core Services_YR1_Effort'!#REF!)</f>
        <v>#REF!</v>
      </c>
      <c r="X14" s="179" t="e">
        <f>SUMIF('Core Services_YR1_Effort'!$C$11:$C$192, $C77, 'Core Services_YR1_Effort'!#REF!)</f>
        <v>#REF!</v>
      </c>
      <c r="Y14" s="177">
        <f>SUMIF('Core Services_YR3_Effort'!$C$11:$C$192, $C14, 'Core Services_YR3_Effort'!CB$11:CB$192)*'Long Term Rates'!Y14</f>
        <v>0</v>
      </c>
      <c r="Z14" s="178" t="e">
        <f>SUMIF('Core Services_YR1_Effort'!$C$11:$C$192, $C77, 'Core Services_YR1_Effort'!#REF!)</f>
        <v>#REF!</v>
      </c>
      <c r="AA14" s="179" t="e">
        <f>SUMIF('Core Services_YR1_Effort'!$C$11:$C$192, $C77, 'Core Services_YR1_Effort'!#REF!)</f>
        <v>#REF!</v>
      </c>
      <c r="AB14" s="177">
        <f>SUMIF('Core Services_YR3_Effort'!$C$11:$C$192, $C14, 'Core Services_YR3_Effort'!CE$11:CE$192)*'Long Term Rates'!AB14</f>
        <v>0</v>
      </c>
      <c r="AC14" s="178" t="e">
        <f>SUMIF('Core Services_YR1_Effort'!$C$11:$C$192, $C77, 'Core Services_YR1_Effort'!#REF!)</f>
        <v>#REF!</v>
      </c>
      <c r="AD14" s="180" t="e">
        <f>SUMIF('Core Services_YR1_Effort'!$C$11:$C$192, $C77, 'Core Services_YR1_Effort'!#REF!)</f>
        <v>#REF!</v>
      </c>
      <c r="AE14" s="178">
        <f>SUMIF('Core Services_YR4_Effort'!$C$11:$C$192,  $C14, 'Core Services_YR4_Effort'!BY$11:BY$192)*'Long Term Rates'!AE14</f>
        <v>0</v>
      </c>
      <c r="AF14" s="178" t="e">
        <f>SUMIF('Core Services_YR1_Effort'!$C$11:$C$192, $C111, 'Core Services_YR1_Effort'!#REF!)</f>
        <v>#REF!</v>
      </c>
      <c r="AG14" s="179" t="e">
        <f>SUMIF('Core Services_YR1_Effort'!$C$11:$C$192, $C111, 'Core Services_YR1_Effort'!#REF!)</f>
        <v>#REF!</v>
      </c>
      <c r="AH14" s="177">
        <f>SUMIF('Core Services_YR4_Effort'!$C$11:$C$192,  $C14, 'Core Services_YR4_Effort'!CB$11:CB$192)*'Long Term Rates'!AH14</f>
        <v>0</v>
      </c>
      <c r="AI14" s="178" t="e">
        <f>SUMIF('Core Services_YR1_Effort'!$C$11:$C$192, $C111, 'Core Services_YR1_Effort'!#REF!)</f>
        <v>#REF!</v>
      </c>
      <c r="AJ14" s="179" t="e">
        <f>SUMIF('Core Services_YR1_Effort'!$C$11:$C$192, $C111, 'Core Services_YR1_Effort'!#REF!)</f>
        <v>#REF!</v>
      </c>
      <c r="AK14" s="177">
        <f>SUMIF('Core Services_YR4_Effort'!$C$11:$C$192,  $C14, 'Core Services_YR4_Effort'!CE$11:CE$192)*'Long Term Rates'!AK14</f>
        <v>0</v>
      </c>
      <c r="AL14" s="178" t="e">
        <f>SUMIF('Core Services_YR1_Effort'!$C$11:$C$192, $C111, 'Core Services_YR1_Effort'!#REF!)</f>
        <v>#REF!</v>
      </c>
      <c r="AM14" s="180" t="e">
        <f>SUMIF('Core Services_YR1_Effort'!$C$11:$C$192, $C111, 'Core Services_YR1_Effort'!#REF!)</f>
        <v>#REF!</v>
      </c>
      <c r="AN14" s="178">
        <f>SUMIF('Core Services_YR5_Effort'!$C$11:$C$192, $C14, 'Core Services_YR5_Effort'!BY$11:BY$192)*'Long Term Rates'!AN14</f>
        <v>0</v>
      </c>
      <c r="AO14" s="178" t="e">
        <f>SUMIF('Core Services_YR1_Effort'!$C$11:$C$192, $C145, 'Core Services_YR1_Effort'!#REF!)</f>
        <v>#REF!</v>
      </c>
      <c r="AP14" s="179" t="e">
        <f>SUMIF('Core Services_YR1_Effort'!$C$11:$C$192, $C145, 'Core Services_YR1_Effort'!#REF!)</f>
        <v>#REF!</v>
      </c>
      <c r="AQ14" s="177">
        <f>SUMIF('Core Services_YR5_Effort'!$C$11:$C$192, $C14, 'Core Services_YR5_Effort'!CB$11:CB$192)*'Long Term Rates'!AQ14</f>
        <v>0</v>
      </c>
      <c r="AR14" s="178" t="e">
        <f>SUMIF('Core Services_YR1_Effort'!$C$11:$C$192, $C145, 'Core Services_YR1_Effort'!#REF!)</f>
        <v>#REF!</v>
      </c>
      <c r="AS14" s="179" t="e">
        <f>SUMIF('Core Services_YR1_Effort'!$C$11:$C$192, $C145, 'Core Services_YR1_Effort'!#REF!)</f>
        <v>#REF!</v>
      </c>
      <c r="AT14" s="177">
        <f>SUMIF('Core Services_YR5_Effort'!$C$11:$C$192, $C14, 'Core Services_YR5_Effort'!CE$11:CE$192)*'Long Term Rates'!AT14</f>
        <v>0</v>
      </c>
      <c r="AU14" s="178" t="e">
        <f>SUMIF('Core Services_YR1_Effort'!$C$11:$C$192, $C145, 'Core Services_YR1_Effort'!#REF!)</f>
        <v>#REF!</v>
      </c>
      <c r="AV14" s="180" t="e">
        <f>SUMIF('Core Services_YR1_Effort'!$C$11:$C$192, $C145, 'Core Services_YR1_Effort'!#REF!)</f>
        <v>#REF!</v>
      </c>
    </row>
    <row r="15" spans="2:48" x14ac:dyDescent="0.3">
      <c r="C15" s="42" t="s">
        <v>64</v>
      </c>
      <c r="D15" s="177">
        <f>SUMIF('Core Services_YR1_Effort'!$C$11:$C$192, $C15, 'Core Services_YR1_Effort'!BY$11:BY$192)*'Long Term Rates'!D15</f>
        <v>0</v>
      </c>
      <c r="E15" s="178" t="e">
        <f>SUMIF('Core Services_YR1_Effort'!$C$11:$C$192, $C11, 'Core Services_YR1_Effort'!#REF!)</f>
        <v>#REF!</v>
      </c>
      <c r="F15" s="179" t="e">
        <f>SUMIF('Core Services_YR1_Effort'!$C$11:$C$192, $C11, 'Core Services_YR1_Effort'!#REF!)</f>
        <v>#REF!</v>
      </c>
      <c r="G15" s="177">
        <f>SUMIF('Core Services_YR1_Effort'!$C$11:$C$192, $C15, 'Core Services_YR1_Effort'!CB$11:CB$192)*'Long Term Rates'!G15</f>
        <v>0</v>
      </c>
      <c r="H15" s="178" t="e">
        <f>SUMIF('Core Services_YR1_Effort'!$C$11:$C$192, $C11, 'Core Services_YR1_Effort'!#REF!)</f>
        <v>#REF!</v>
      </c>
      <c r="I15" s="179" t="e">
        <f>SUMIF('Core Services_YR1_Effort'!$C$11:$C$192, $C11, 'Core Services_YR1_Effort'!#REF!)</f>
        <v>#REF!</v>
      </c>
      <c r="J15" s="177">
        <f>SUMIF('Core Services_YR1_Effort'!$C$11:$C$192, $C15, 'Core Services_YR1_Effort'!CE$11:CE$192)*'Long Term Rates'!J15</f>
        <v>0</v>
      </c>
      <c r="K15" s="178" t="e">
        <f>SUMIF('Core Services_YR1_Effort'!$C$11:$C$192, $C11, 'Core Services_YR1_Effort'!#REF!)</f>
        <v>#REF!</v>
      </c>
      <c r="L15" s="180" t="e">
        <f>SUMIF('Core Services_YR1_Effort'!$C$11:$C$192, $C11, 'Core Services_YR1_Effort'!#REF!)</f>
        <v>#REF!</v>
      </c>
      <c r="M15" s="178">
        <f>SUMIF('Core Services_YR2_Effort'!$C$11:$C$192,$C15,'Core Services_YR2_Effort'!BY$11:BY$192)*'Long Term Rates'!M15</f>
        <v>0</v>
      </c>
      <c r="N15" s="178" t="e">
        <f>SUMIF('Core Services_YR1_Effort'!$C$11:$C$192, $C44, 'Core Services_YR1_Effort'!#REF!)</f>
        <v>#REF!</v>
      </c>
      <c r="O15" s="179" t="e">
        <f>SUMIF('Core Services_YR1_Effort'!$C$11:$C$192, $C44, 'Core Services_YR1_Effort'!#REF!)</f>
        <v>#REF!</v>
      </c>
      <c r="P15" s="177">
        <f>SUMIF('Core Services_YR2_Effort'!$C$11:$C$192, $C15, 'Core Services_YR2_Effort'!CB$11:CB$192)*'Long Term Rates'!P15</f>
        <v>0</v>
      </c>
      <c r="Q15" s="178" t="e">
        <f>SUMIF('Core Services_YR1_Effort'!$C$11:$C$192, $C44, 'Core Services_YR1_Effort'!#REF!)</f>
        <v>#REF!</v>
      </c>
      <c r="R15" s="179" t="e">
        <f>SUMIF('Core Services_YR1_Effort'!$C$11:$C$192, $C44, 'Core Services_YR1_Effort'!#REF!)</f>
        <v>#REF!</v>
      </c>
      <c r="S15" s="177">
        <f>SUMIF('Core Services_YR2_Effort'!$C$11:$C$192, $C15, 'Core Services_YR2_Effort'!CE$11:CE$192)*'Long Term Rates'!S15</f>
        <v>0</v>
      </c>
      <c r="T15" s="178" t="e">
        <f>SUMIF('Core Services_YR1_Effort'!$C$11:$C$192, $C44, 'Core Services_YR1_Effort'!#REF!)</f>
        <v>#REF!</v>
      </c>
      <c r="U15" s="180" t="e">
        <f>SUMIF('Core Services_YR1_Effort'!$C$11:$C$192, $C44, 'Core Services_YR1_Effort'!#REF!)</f>
        <v>#REF!</v>
      </c>
      <c r="V15" s="178">
        <f>SUMIF('Core Services_YR3_Effort'!$C$11:$C$192, $C15, 'Core Services_YR3_Effort'!BY$11:BY$192)*'Long Term Rates'!V15</f>
        <v>0</v>
      </c>
      <c r="W15" s="178" t="e">
        <f>SUMIF('Core Services_YR1_Effort'!$C$11:$C$192, $C78, 'Core Services_YR1_Effort'!#REF!)</f>
        <v>#REF!</v>
      </c>
      <c r="X15" s="179" t="e">
        <f>SUMIF('Core Services_YR1_Effort'!$C$11:$C$192, $C78, 'Core Services_YR1_Effort'!#REF!)</f>
        <v>#REF!</v>
      </c>
      <c r="Y15" s="177">
        <f>SUMIF('Core Services_YR3_Effort'!$C$11:$C$192, $C15, 'Core Services_YR3_Effort'!CB$11:CB$192)*'Long Term Rates'!Y15</f>
        <v>0</v>
      </c>
      <c r="Z15" s="178" t="e">
        <f>SUMIF('Core Services_YR1_Effort'!$C$11:$C$192, $C78, 'Core Services_YR1_Effort'!#REF!)</f>
        <v>#REF!</v>
      </c>
      <c r="AA15" s="179" t="e">
        <f>SUMIF('Core Services_YR1_Effort'!$C$11:$C$192, $C78, 'Core Services_YR1_Effort'!#REF!)</f>
        <v>#REF!</v>
      </c>
      <c r="AB15" s="177">
        <f>SUMIF('Core Services_YR3_Effort'!$C$11:$C$192, $C15, 'Core Services_YR3_Effort'!CE$11:CE$192)*'Long Term Rates'!AB15</f>
        <v>0</v>
      </c>
      <c r="AC15" s="178" t="e">
        <f>SUMIF('Core Services_YR1_Effort'!$C$11:$C$192, $C78, 'Core Services_YR1_Effort'!#REF!)</f>
        <v>#REF!</v>
      </c>
      <c r="AD15" s="180" t="e">
        <f>SUMIF('Core Services_YR1_Effort'!$C$11:$C$192, $C78, 'Core Services_YR1_Effort'!#REF!)</f>
        <v>#REF!</v>
      </c>
      <c r="AE15" s="178">
        <f>SUMIF('Core Services_YR4_Effort'!$C$11:$C$192,  $C15, 'Core Services_YR4_Effort'!BY$11:BY$192)*'Long Term Rates'!AE15</f>
        <v>0</v>
      </c>
      <c r="AF15" s="178" t="e">
        <f>SUMIF('Core Services_YR1_Effort'!$C$11:$C$192, $C112, 'Core Services_YR1_Effort'!#REF!)</f>
        <v>#REF!</v>
      </c>
      <c r="AG15" s="179" t="e">
        <f>SUMIF('Core Services_YR1_Effort'!$C$11:$C$192, $C112, 'Core Services_YR1_Effort'!#REF!)</f>
        <v>#REF!</v>
      </c>
      <c r="AH15" s="177">
        <f>SUMIF('Core Services_YR4_Effort'!$C$11:$C$192,  $C15, 'Core Services_YR4_Effort'!CB$11:CB$192)*'Long Term Rates'!AH15</f>
        <v>0</v>
      </c>
      <c r="AI15" s="178" t="e">
        <f>SUMIF('Core Services_YR1_Effort'!$C$11:$C$192, $C112, 'Core Services_YR1_Effort'!#REF!)</f>
        <v>#REF!</v>
      </c>
      <c r="AJ15" s="179" t="e">
        <f>SUMIF('Core Services_YR1_Effort'!$C$11:$C$192, $C112, 'Core Services_YR1_Effort'!#REF!)</f>
        <v>#REF!</v>
      </c>
      <c r="AK15" s="177">
        <f>SUMIF('Core Services_YR4_Effort'!$C$11:$C$192,  $C15, 'Core Services_YR4_Effort'!CE$11:CE$192)*'Long Term Rates'!AK15</f>
        <v>0</v>
      </c>
      <c r="AL15" s="178" t="e">
        <f>SUMIF('Core Services_YR1_Effort'!$C$11:$C$192, $C112, 'Core Services_YR1_Effort'!#REF!)</f>
        <v>#REF!</v>
      </c>
      <c r="AM15" s="180" t="e">
        <f>SUMIF('Core Services_YR1_Effort'!$C$11:$C$192, $C112, 'Core Services_YR1_Effort'!#REF!)</f>
        <v>#REF!</v>
      </c>
      <c r="AN15" s="178">
        <f>SUMIF('Core Services_YR5_Effort'!$C$11:$C$192, $C15, 'Core Services_YR5_Effort'!BY$11:BY$192)*'Long Term Rates'!AN15</f>
        <v>0</v>
      </c>
      <c r="AO15" s="178" t="e">
        <f>SUMIF('Core Services_YR1_Effort'!$C$11:$C$192, $C146, 'Core Services_YR1_Effort'!#REF!)</f>
        <v>#REF!</v>
      </c>
      <c r="AP15" s="179" t="e">
        <f>SUMIF('Core Services_YR1_Effort'!$C$11:$C$192, $C146, 'Core Services_YR1_Effort'!#REF!)</f>
        <v>#REF!</v>
      </c>
      <c r="AQ15" s="177">
        <f>SUMIF('Core Services_YR5_Effort'!$C$11:$C$192, $C15, 'Core Services_YR5_Effort'!CB$11:CB$192)*'Long Term Rates'!AQ15</f>
        <v>0</v>
      </c>
      <c r="AR15" s="178" t="e">
        <f>SUMIF('Core Services_YR1_Effort'!$C$11:$C$192, $C146, 'Core Services_YR1_Effort'!#REF!)</f>
        <v>#REF!</v>
      </c>
      <c r="AS15" s="179" t="e">
        <f>SUMIF('Core Services_YR1_Effort'!$C$11:$C$192, $C146, 'Core Services_YR1_Effort'!#REF!)</f>
        <v>#REF!</v>
      </c>
      <c r="AT15" s="177">
        <f>SUMIF('Core Services_YR5_Effort'!$C$11:$C$192, $C15, 'Core Services_YR5_Effort'!CE$11:CE$192)*'Long Term Rates'!AT15</f>
        <v>0</v>
      </c>
      <c r="AU15" s="178" t="e">
        <f>SUMIF('Core Services_YR1_Effort'!$C$11:$C$192, $C146, 'Core Services_YR1_Effort'!#REF!)</f>
        <v>#REF!</v>
      </c>
      <c r="AV15" s="180" t="e">
        <f>SUMIF('Core Services_YR1_Effort'!$C$11:$C$192, $C146, 'Core Services_YR1_Effort'!#REF!)</f>
        <v>#REF!</v>
      </c>
    </row>
    <row r="16" spans="2:48" x14ac:dyDescent="0.3">
      <c r="C16" s="42" t="s">
        <v>65</v>
      </c>
      <c r="D16" s="177">
        <f>SUMIF('Core Services_YR1_Effort'!$C$11:$C$192, $C16, 'Core Services_YR1_Effort'!BY$11:BY$192)*'Long Term Rates'!D16</f>
        <v>0</v>
      </c>
      <c r="E16" s="178" t="e">
        <f>SUMIF('Core Services_YR1_Effort'!$C$11:$C$192, $C12, 'Core Services_YR1_Effort'!#REF!)</f>
        <v>#REF!</v>
      </c>
      <c r="F16" s="179" t="e">
        <f>SUMIF('Core Services_YR1_Effort'!$C$11:$C$192, $C12, 'Core Services_YR1_Effort'!#REF!)</f>
        <v>#REF!</v>
      </c>
      <c r="G16" s="177">
        <f>SUMIF('Core Services_YR1_Effort'!$C$11:$C$192, $C16, 'Core Services_YR1_Effort'!CB$11:CB$192)*'Long Term Rates'!G16</f>
        <v>0</v>
      </c>
      <c r="H16" s="178" t="e">
        <f>SUMIF('Core Services_YR1_Effort'!$C$11:$C$192, $C12, 'Core Services_YR1_Effort'!#REF!)</f>
        <v>#REF!</v>
      </c>
      <c r="I16" s="179" t="e">
        <f>SUMIF('Core Services_YR1_Effort'!$C$11:$C$192, $C12, 'Core Services_YR1_Effort'!#REF!)</f>
        <v>#REF!</v>
      </c>
      <c r="J16" s="177">
        <f>SUMIF('Core Services_YR1_Effort'!$C$11:$C$192, $C16, 'Core Services_YR1_Effort'!CE$11:CE$192)*'Long Term Rates'!J16</f>
        <v>0</v>
      </c>
      <c r="K16" s="178" t="e">
        <f>SUMIF('Core Services_YR1_Effort'!$C$11:$C$192, $C12, 'Core Services_YR1_Effort'!#REF!)</f>
        <v>#REF!</v>
      </c>
      <c r="L16" s="180" t="e">
        <f>SUMIF('Core Services_YR1_Effort'!$C$11:$C$192, $C12, 'Core Services_YR1_Effort'!#REF!)</f>
        <v>#REF!</v>
      </c>
      <c r="M16" s="178">
        <f>SUMIF('Core Services_YR2_Effort'!$C$11:$C$192,$C16,'Core Services_YR2_Effort'!BY$11:BY$192)*'Long Term Rates'!M16</f>
        <v>0</v>
      </c>
      <c r="N16" s="178" t="e">
        <f>SUMIF('Core Services_YR1_Effort'!$C$11:$C$192, $C45, 'Core Services_YR1_Effort'!#REF!)</f>
        <v>#REF!</v>
      </c>
      <c r="O16" s="179" t="e">
        <f>SUMIF('Core Services_YR1_Effort'!$C$11:$C$192, $C45, 'Core Services_YR1_Effort'!#REF!)</f>
        <v>#REF!</v>
      </c>
      <c r="P16" s="177">
        <f>SUMIF('Core Services_YR2_Effort'!$C$11:$C$192, $C16, 'Core Services_YR2_Effort'!CB$11:CB$192)*'Long Term Rates'!P16</f>
        <v>0</v>
      </c>
      <c r="Q16" s="178" t="e">
        <f>SUMIF('Core Services_YR1_Effort'!$C$11:$C$192, $C45, 'Core Services_YR1_Effort'!#REF!)</f>
        <v>#REF!</v>
      </c>
      <c r="R16" s="179" t="e">
        <f>SUMIF('Core Services_YR1_Effort'!$C$11:$C$192, $C45, 'Core Services_YR1_Effort'!#REF!)</f>
        <v>#REF!</v>
      </c>
      <c r="S16" s="177">
        <f>SUMIF('Core Services_YR2_Effort'!$C$11:$C$192, $C16, 'Core Services_YR2_Effort'!CE$11:CE$192)*'Long Term Rates'!S16</f>
        <v>0</v>
      </c>
      <c r="T16" s="178" t="e">
        <f>SUMIF('Core Services_YR1_Effort'!$C$11:$C$192, $C45, 'Core Services_YR1_Effort'!#REF!)</f>
        <v>#REF!</v>
      </c>
      <c r="U16" s="180" t="e">
        <f>SUMIF('Core Services_YR1_Effort'!$C$11:$C$192, $C45, 'Core Services_YR1_Effort'!#REF!)</f>
        <v>#REF!</v>
      </c>
      <c r="V16" s="178">
        <f>SUMIF('Core Services_YR3_Effort'!$C$11:$C$192, $C16, 'Core Services_YR3_Effort'!BY$11:BY$192)*'Long Term Rates'!V16</f>
        <v>0</v>
      </c>
      <c r="W16" s="178" t="e">
        <f>SUMIF('Core Services_YR1_Effort'!$C$11:$C$192, $C79, 'Core Services_YR1_Effort'!#REF!)</f>
        <v>#REF!</v>
      </c>
      <c r="X16" s="179" t="e">
        <f>SUMIF('Core Services_YR1_Effort'!$C$11:$C$192, $C79, 'Core Services_YR1_Effort'!#REF!)</f>
        <v>#REF!</v>
      </c>
      <c r="Y16" s="177">
        <f>SUMIF('Core Services_YR3_Effort'!$C$11:$C$192, $C16, 'Core Services_YR3_Effort'!CB$11:CB$192)*'Long Term Rates'!Y16</f>
        <v>0</v>
      </c>
      <c r="Z16" s="178" t="e">
        <f>SUMIF('Core Services_YR1_Effort'!$C$11:$C$192, $C79, 'Core Services_YR1_Effort'!#REF!)</f>
        <v>#REF!</v>
      </c>
      <c r="AA16" s="179" t="e">
        <f>SUMIF('Core Services_YR1_Effort'!$C$11:$C$192, $C79, 'Core Services_YR1_Effort'!#REF!)</f>
        <v>#REF!</v>
      </c>
      <c r="AB16" s="177">
        <f>SUMIF('Core Services_YR3_Effort'!$C$11:$C$192, $C16, 'Core Services_YR3_Effort'!CE$11:CE$192)*'Long Term Rates'!AB16</f>
        <v>0</v>
      </c>
      <c r="AC16" s="178" t="e">
        <f>SUMIF('Core Services_YR1_Effort'!$C$11:$C$192, $C79, 'Core Services_YR1_Effort'!#REF!)</f>
        <v>#REF!</v>
      </c>
      <c r="AD16" s="180" t="e">
        <f>SUMIF('Core Services_YR1_Effort'!$C$11:$C$192, $C79, 'Core Services_YR1_Effort'!#REF!)</f>
        <v>#REF!</v>
      </c>
      <c r="AE16" s="178">
        <f>SUMIF('Core Services_YR4_Effort'!$C$11:$C$192,  $C16, 'Core Services_YR4_Effort'!BY$11:BY$192)*'Long Term Rates'!AE16</f>
        <v>0</v>
      </c>
      <c r="AF16" s="178" t="e">
        <f>SUMIF('Core Services_YR1_Effort'!$C$11:$C$192, $C113, 'Core Services_YR1_Effort'!#REF!)</f>
        <v>#REF!</v>
      </c>
      <c r="AG16" s="179" t="e">
        <f>SUMIF('Core Services_YR1_Effort'!$C$11:$C$192, $C113, 'Core Services_YR1_Effort'!#REF!)</f>
        <v>#REF!</v>
      </c>
      <c r="AH16" s="177">
        <f>SUMIF('Core Services_YR4_Effort'!$C$11:$C$192,  $C16, 'Core Services_YR4_Effort'!CB$11:CB$192)*'Long Term Rates'!AH16</f>
        <v>0</v>
      </c>
      <c r="AI16" s="178" t="e">
        <f>SUMIF('Core Services_YR1_Effort'!$C$11:$C$192, $C113, 'Core Services_YR1_Effort'!#REF!)</f>
        <v>#REF!</v>
      </c>
      <c r="AJ16" s="179" t="e">
        <f>SUMIF('Core Services_YR1_Effort'!$C$11:$C$192, $C113, 'Core Services_YR1_Effort'!#REF!)</f>
        <v>#REF!</v>
      </c>
      <c r="AK16" s="177">
        <f>SUMIF('Core Services_YR4_Effort'!$C$11:$C$192,  $C16, 'Core Services_YR4_Effort'!CE$11:CE$192)*'Long Term Rates'!AK16</f>
        <v>0</v>
      </c>
      <c r="AL16" s="178" t="e">
        <f>SUMIF('Core Services_YR1_Effort'!$C$11:$C$192, $C113, 'Core Services_YR1_Effort'!#REF!)</f>
        <v>#REF!</v>
      </c>
      <c r="AM16" s="180" t="e">
        <f>SUMIF('Core Services_YR1_Effort'!$C$11:$C$192, $C113, 'Core Services_YR1_Effort'!#REF!)</f>
        <v>#REF!</v>
      </c>
      <c r="AN16" s="178">
        <f>SUMIF('Core Services_YR5_Effort'!$C$11:$C$192, $C16, 'Core Services_YR5_Effort'!BY$11:BY$192)*'Long Term Rates'!AN16</f>
        <v>0</v>
      </c>
      <c r="AO16" s="178" t="e">
        <f>SUMIF('Core Services_YR1_Effort'!$C$11:$C$192, $C147, 'Core Services_YR1_Effort'!#REF!)</f>
        <v>#REF!</v>
      </c>
      <c r="AP16" s="179" t="e">
        <f>SUMIF('Core Services_YR1_Effort'!$C$11:$C$192, $C147, 'Core Services_YR1_Effort'!#REF!)</f>
        <v>#REF!</v>
      </c>
      <c r="AQ16" s="177">
        <f>SUMIF('Core Services_YR5_Effort'!$C$11:$C$192, $C16, 'Core Services_YR5_Effort'!CB$11:CB$192)*'Long Term Rates'!AQ16</f>
        <v>0</v>
      </c>
      <c r="AR16" s="178" t="e">
        <f>SUMIF('Core Services_YR1_Effort'!$C$11:$C$192, $C147, 'Core Services_YR1_Effort'!#REF!)</f>
        <v>#REF!</v>
      </c>
      <c r="AS16" s="179" t="e">
        <f>SUMIF('Core Services_YR1_Effort'!$C$11:$C$192, $C147, 'Core Services_YR1_Effort'!#REF!)</f>
        <v>#REF!</v>
      </c>
      <c r="AT16" s="177">
        <f>SUMIF('Core Services_YR5_Effort'!$C$11:$C$192, $C16, 'Core Services_YR5_Effort'!CE$11:CE$192)*'Long Term Rates'!AT16</f>
        <v>0</v>
      </c>
      <c r="AU16" s="178" t="e">
        <f>SUMIF('Core Services_YR1_Effort'!$C$11:$C$192, $C147, 'Core Services_YR1_Effort'!#REF!)</f>
        <v>#REF!</v>
      </c>
      <c r="AV16" s="180" t="e">
        <f>SUMIF('Core Services_YR1_Effort'!$C$11:$C$192, $C147, 'Core Services_YR1_Effort'!#REF!)</f>
        <v>#REF!</v>
      </c>
    </row>
    <row r="17" spans="3:48" x14ac:dyDescent="0.3">
      <c r="C17" s="42" t="s">
        <v>66</v>
      </c>
      <c r="D17" s="177">
        <f>SUMIF('Core Services_YR1_Effort'!$C$11:$C$192, $C17, 'Core Services_YR1_Effort'!BY$11:BY$192)*'Long Term Rates'!D17</f>
        <v>0</v>
      </c>
      <c r="E17" s="178" t="e">
        <f>SUMIF('Core Services_YR1_Effort'!$C$11:$C$192, $C13, 'Core Services_YR1_Effort'!#REF!)</f>
        <v>#REF!</v>
      </c>
      <c r="F17" s="179" t="e">
        <f>SUMIF('Core Services_YR1_Effort'!$C$11:$C$192, $C13, 'Core Services_YR1_Effort'!#REF!)</f>
        <v>#REF!</v>
      </c>
      <c r="G17" s="177">
        <f>SUMIF('Core Services_YR1_Effort'!$C$11:$C$192, $C17, 'Core Services_YR1_Effort'!CB$11:CB$192)*'Long Term Rates'!G17</f>
        <v>0</v>
      </c>
      <c r="H17" s="178" t="e">
        <f>SUMIF('Core Services_YR1_Effort'!$C$11:$C$192, $C13, 'Core Services_YR1_Effort'!#REF!)</f>
        <v>#REF!</v>
      </c>
      <c r="I17" s="179" t="e">
        <f>SUMIF('Core Services_YR1_Effort'!$C$11:$C$192, $C13, 'Core Services_YR1_Effort'!#REF!)</f>
        <v>#REF!</v>
      </c>
      <c r="J17" s="177">
        <f>SUMIF('Core Services_YR1_Effort'!$C$11:$C$192, $C17, 'Core Services_YR1_Effort'!CE$11:CE$192)*'Long Term Rates'!J17</f>
        <v>0</v>
      </c>
      <c r="K17" s="178" t="e">
        <f>SUMIF('Core Services_YR1_Effort'!$C$11:$C$192, $C13, 'Core Services_YR1_Effort'!#REF!)</f>
        <v>#REF!</v>
      </c>
      <c r="L17" s="180" t="e">
        <f>SUMIF('Core Services_YR1_Effort'!$C$11:$C$192, $C13, 'Core Services_YR1_Effort'!#REF!)</f>
        <v>#REF!</v>
      </c>
      <c r="M17" s="178">
        <f>SUMIF('Core Services_YR2_Effort'!$C$11:$C$192,$C17,'Core Services_YR2_Effort'!BY$11:BY$192)*'Long Term Rates'!M17</f>
        <v>0</v>
      </c>
      <c r="N17" s="178" t="e">
        <f>SUMIF('Core Services_YR1_Effort'!$C$11:$C$192, $C46, 'Core Services_YR1_Effort'!#REF!)</f>
        <v>#REF!</v>
      </c>
      <c r="O17" s="179" t="e">
        <f>SUMIF('Core Services_YR1_Effort'!$C$11:$C$192, $C46, 'Core Services_YR1_Effort'!#REF!)</f>
        <v>#REF!</v>
      </c>
      <c r="P17" s="177">
        <f>SUMIF('Core Services_YR2_Effort'!$C$11:$C$192, $C17, 'Core Services_YR2_Effort'!CB$11:CB$192)*'Long Term Rates'!P17</f>
        <v>0</v>
      </c>
      <c r="Q17" s="178" t="e">
        <f>SUMIF('Core Services_YR1_Effort'!$C$11:$C$192, $C46, 'Core Services_YR1_Effort'!#REF!)</f>
        <v>#REF!</v>
      </c>
      <c r="R17" s="179" t="e">
        <f>SUMIF('Core Services_YR1_Effort'!$C$11:$C$192, $C46, 'Core Services_YR1_Effort'!#REF!)</f>
        <v>#REF!</v>
      </c>
      <c r="S17" s="177">
        <f>SUMIF('Core Services_YR2_Effort'!$C$11:$C$192, $C17, 'Core Services_YR2_Effort'!CE$11:CE$192)*'Long Term Rates'!S17</f>
        <v>0</v>
      </c>
      <c r="T17" s="178" t="e">
        <f>SUMIF('Core Services_YR1_Effort'!$C$11:$C$192, $C46, 'Core Services_YR1_Effort'!#REF!)</f>
        <v>#REF!</v>
      </c>
      <c r="U17" s="180" t="e">
        <f>SUMIF('Core Services_YR1_Effort'!$C$11:$C$192, $C46, 'Core Services_YR1_Effort'!#REF!)</f>
        <v>#REF!</v>
      </c>
      <c r="V17" s="178">
        <f>SUMIF('Core Services_YR3_Effort'!$C$11:$C$192, $C17, 'Core Services_YR3_Effort'!BY$11:BY$192)*'Long Term Rates'!V17</f>
        <v>0</v>
      </c>
      <c r="W17" s="178" t="e">
        <f>SUMIF('Core Services_YR1_Effort'!$C$11:$C$192, $C80, 'Core Services_YR1_Effort'!#REF!)</f>
        <v>#REF!</v>
      </c>
      <c r="X17" s="179" t="e">
        <f>SUMIF('Core Services_YR1_Effort'!$C$11:$C$192, $C80, 'Core Services_YR1_Effort'!#REF!)</f>
        <v>#REF!</v>
      </c>
      <c r="Y17" s="177">
        <f>SUMIF('Core Services_YR3_Effort'!$C$11:$C$192, $C17, 'Core Services_YR3_Effort'!CB$11:CB$192)*'Long Term Rates'!Y17</f>
        <v>0</v>
      </c>
      <c r="Z17" s="178" t="e">
        <f>SUMIF('Core Services_YR1_Effort'!$C$11:$C$192, $C80, 'Core Services_YR1_Effort'!#REF!)</f>
        <v>#REF!</v>
      </c>
      <c r="AA17" s="179" t="e">
        <f>SUMIF('Core Services_YR1_Effort'!$C$11:$C$192, $C80, 'Core Services_YR1_Effort'!#REF!)</f>
        <v>#REF!</v>
      </c>
      <c r="AB17" s="177">
        <f>SUMIF('Core Services_YR3_Effort'!$C$11:$C$192, $C17, 'Core Services_YR3_Effort'!CE$11:CE$192)*'Long Term Rates'!AB17</f>
        <v>0</v>
      </c>
      <c r="AC17" s="178" t="e">
        <f>SUMIF('Core Services_YR1_Effort'!$C$11:$C$192, $C80, 'Core Services_YR1_Effort'!#REF!)</f>
        <v>#REF!</v>
      </c>
      <c r="AD17" s="180" t="e">
        <f>SUMIF('Core Services_YR1_Effort'!$C$11:$C$192, $C80, 'Core Services_YR1_Effort'!#REF!)</f>
        <v>#REF!</v>
      </c>
      <c r="AE17" s="178">
        <f>SUMIF('Core Services_YR4_Effort'!$C$11:$C$192,  $C17, 'Core Services_YR4_Effort'!BY$11:BY$192)*'Long Term Rates'!AE17</f>
        <v>0</v>
      </c>
      <c r="AF17" s="178" t="e">
        <f>SUMIF('Core Services_YR1_Effort'!$C$11:$C$192, $C114, 'Core Services_YR1_Effort'!#REF!)</f>
        <v>#REF!</v>
      </c>
      <c r="AG17" s="179" t="e">
        <f>SUMIF('Core Services_YR1_Effort'!$C$11:$C$192, $C114, 'Core Services_YR1_Effort'!#REF!)</f>
        <v>#REF!</v>
      </c>
      <c r="AH17" s="177">
        <f>SUMIF('Core Services_YR4_Effort'!$C$11:$C$192,  $C17, 'Core Services_YR4_Effort'!CB$11:CB$192)*'Long Term Rates'!AH17</f>
        <v>0</v>
      </c>
      <c r="AI17" s="178" t="e">
        <f>SUMIF('Core Services_YR1_Effort'!$C$11:$C$192, $C114, 'Core Services_YR1_Effort'!#REF!)</f>
        <v>#REF!</v>
      </c>
      <c r="AJ17" s="179" t="e">
        <f>SUMIF('Core Services_YR1_Effort'!$C$11:$C$192, $C114, 'Core Services_YR1_Effort'!#REF!)</f>
        <v>#REF!</v>
      </c>
      <c r="AK17" s="177">
        <f>SUMIF('Core Services_YR4_Effort'!$C$11:$C$192,  $C17, 'Core Services_YR4_Effort'!CE$11:CE$192)*'Long Term Rates'!AK17</f>
        <v>0</v>
      </c>
      <c r="AL17" s="178" t="e">
        <f>SUMIF('Core Services_YR1_Effort'!$C$11:$C$192, $C114, 'Core Services_YR1_Effort'!#REF!)</f>
        <v>#REF!</v>
      </c>
      <c r="AM17" s="180" t="e">
        <f>SUMIF('Core Services_YR1_Effort'!$C$11:$C$192, $C114, 'Core Services_YR1_Effort'!#REF!)</f>
        <v>#REF!</v>
      </c>
      <c r="AN17" s="178">
        <f>SUMIF('Core Services_YR5_Effort'!$C$11:$C$192, $C17, 'Core Services_YR5_Effort'!BY$11:BY$192)*'Long Term Rates'!AN17</f>
        <v>0</v>
      </c>
      <c r="AO17" s="178" t="e">
        <f>SUMIF('Core Services_YR1_Effort'!$C$11:$C$192, $C148, 'Core Services_YR1_Effort'!#REF!)</f>
        <v>#REF!</v>
      </c>
      <c r="AP17" s="179" t="e">
        <f>SUMIF('Core Services_YR1_Effort'!$C$11:$C$192, $C148, 'Core Services_YR1_Effort'!#REF!)</f>
        <v>#REF!</v>
      </c>
      <c r="AQ17" s="177">
        <f>SUMIF('Core Services_YR5_Effort'!$C$11:$C$192, $C17, 'Core Services_YR5_Effort'!CB$11:CB$192)*'Long Term Rates'!AQ17</f>
        <v>0</v>
      </c>
      <c r="AR17" s="178" t="e">
        <f>SUMIF('Core Services_YR1_Effort'!$C$11:$C$192, $C148, 'Core Services_YR1_Effort'!#REF!)</f>
        <v>#REF!</v>
      </c>
      <c r="AS17" s="179" t="e">
        <f>SUMIF('Core Services_YR1_Effort'!$C$11:$C$192, $C148, 'Core Services_YR1_Effort'!#REF!)</f>
        <v>#REF!</v>
      </c>
      <c r="AT17" s="177">
        <f>SUMIF('Core Services_YR5_Effort'!$C$11:$C$192, $C17, 'Core Services_YR5_Effort'!CE$11:CE$192)*'Long Term Rates'!AT17</f>
        <v>0</v>
      </c>
      <c r="AU17" s="178" t="e">
        <f>SUMIF('Core Services_YR1_Effort'!$C$11:$C$192, $C148, 'Core Services_YR1_Effort'!#REF!)</f>
        <v>#REF!</v>
      </c>
      <c r="AV17" s="180" t="e">
        <f>SUMIF('Core Services_YR1_Effort'!$C$11:$C$192, $C148, 'Core Services_YR1_Effort'!#REF!)</f>
        <v>#REF!</v>
      </c>
    </row>
    <row r="18" spans="3:48" x14ac:dyDescent="0.3">
      <c r="C18" s="42" t="s">
        <v>67</v>
      </c>
      <c r="D18" s="177">
        <f>SUMIF('Core Services_YR1_Effort'!$C$11:$C$192, $C18, 'Core Services_YR1_Effort'!BY$11:BY$192)*'Long Term Rates'!D18</f>
        <v>0</v>
      </c>
      <c r="E18" s="178" t="e">
        <f>SUMIF('Core Services_YR1_Effort'!$C$11:$C$192, $C14, 'Core Services_YR1_Effort'!#REF!)</f>
        <v>#REF!</v>
      </c>
      <c r="F18" s="179" t="e">
        <f>SUMIF('Core Services_YR1_Effort'!$C$11:$C$192, $C14, 'Core Services_YR1_Effort'!#REF!)</f>
        <v>#REF!</v>
      </c>
      <c r="G18" s="177">
        <f>SUMIF('Core Services_YR1_Effort'!$C$11:$C$192, $C18, 'Core Services_YR1_Effort'!CB$11:CB$192)*'Long Term Rates'!G18</f>
        <v>0</v>
      </c>
      <c r="H18" s="178" t="e">
        <f>SUMIF('Core Services_YR1_Effort'!$C$11:$C$192, $C14, 'Core Services_YR1_Effort'!#REF!)</f>
        <v>#REF!</v>
      </c>
      <c r="I18" s="179" t="e">
        <f>SUMIF('Core Services_YR1_Effort'!$C$11:$C$192, $C14, 'Core Services_YR1_Effort'!#REF!)</f>
        <v>#REF!</v>
      </c>
      <c r="J18" s="177">
        <f>SUMIF('Core Services_YR1_Effort'!$C$11:$C$192, $C18, 'Core Services_YR1_Effort'!CE$11:CE$192)*'Long Term Rates'!J18</f>
        <v>0</v>
      </c>
      <c r="K18" s="178" t="e">
        <f>SUMIF('Core Services_YR1_Effort'!$C$11:$C$192, $C14, 'Core Services_YR1_Effort'!#REF!)</f>
        <v>#REF!</v>
      </c>
      <c r="L18" s="180" t="e">
        <f>SUMIF('Core Services_YR1_Effort'!$C$11:$C$192, $C14, 'Core Services_YR1_Effort'!#REF!)</f>
        <v>#REF!</v>
      </c>
      <c r="M18" s="178">
        <f>SUMIF('Core Services_YR2_Effort'!$C$11:$C$192,$C18,'Core Services_YR2_Effort'!BY$11:BY$192)*'Long Term Rates'!M18</f>
        <v>0</v>
      </c>
      <c r="N18" s="178" t="e">
        <f>SUMIF('Core Services_YR1_Effort'!$C$11:$C$192, $C47, 'Core Services_YR1_Effort'!#REF!)</f>
        <v>#REF!</v>
      </c>
      <c r="O18" s="179" t="e">
        <f>SUMIF('Core Services_YR1_Effort'!$C$11:$C$192, $C47, 'Core Services_YR1_Effort'!#REF!)</f>
        <v>#REF!</v>
      </c>
      <c r="P18" s="177">
        <f>SUMIF('Core Services_YR2_Effort'!$C$11:$C$192, $C18, 'Core Services_YR2_Effort'!CB$11:CB$192)*'Long Term Rates'!P18</f>
        <v>0</v>
      </c>
      <c r="Q18" s="178" t="e">
        <f>SUMIF('Core Services_YR1_Effort'!$C$11:$C$192, $C47, 'Core Services_YR1_Effort'!#REF!)</f>
        <v>#REF!</v>
      </c>
      <c r="R18" s="179" t="e">
        <f>SUMIF('Core Services_YR1_Effort'!$C$11:$C$192, $C47, 'Core Services_YR1_Effort'!#REF!)</f>
        <v>#REF!</v>
      </c>
      <c r="S18" s="177">
        <f>SUMIF('Core Services_YR2_Effort'!$C$11:$C$192, $C18, 'Core Services_YR2_Effort'!CE$11:CE$192)*'Long Term Rates'!S18</f>
        <v>0</v>
      </c>
      <c r="T18" s="178" t="e">
        <f>SUMIF('Core Services_YR1_Effort'!$C$11:$C$192, $C47, 'Core Services_YR1_Effort'!#REF!)</f>
        <v>#REF!</v>
      </c>
      <c r="U18" s="180" t="e">
        <f>SUMIF('Core Services_YR1_Effort'!$C$11:$C$192, $C47, 'Core Services_YR1_Effort'!#REF!)</f>
        <v>#REF!</v>
      </c>
      <c r="V18" s="178">
        <f>SUMIF('Core Services_YR3_Effort'!$C$11:$C$192, $C18, 'Core Services_YR3_Effort'!BY$11:BY$192)*'Long Term Rates'!V18</f>
        <v>0</v>
      </c>
      <c r="W18" s="178" t="e">
        <f>SUMIF('Core Services_YR1_Effort'!$C$11:$C$192, $C81, 'Core Services_YR1_Effort'!#REF!)</f>
        <v>#REF!</v>
      </c>
      <c r="X18" s="179" t="e">
        <f>SUMIF('Core Services_YR1_Effort'!$C$11:$C$192, $C81, 'Core Services_YR1_Effort'!#REF!)</f>
        <v>#REF!</v>
      </c>
      <c r="Y18" s="177">
        <f>SUMIF('Core Services_YR3_Effort'!$C$11:$C$192, $C18, 'Core Services_YR3_Effort'!CB$11:CB$192)*'Long Term Rates'!Y18</f>
        <v>0</v>
      </c>
      <c r="Z18" s="178" t="e">
        <f>SUMIF('Core Services_YR1_Effort'!$C$11:$C$192, $C81, 'Core Services_YR1_Effort'!#REF!)</f>
        <v>#REF!</v>
      </c>
      <c r="AA18" s="179" t="e">
        <f>SUMIF('Core Services_YR1_Effort'!$C$11:$C$192, $C81, 'Core Services_YR1_Effort'!#REF!)</f>
        <v>#REF!</v>
      </c>
      <c r="AB18" s="177">
        <f>SUMIF('Core Services_YR3_Effort'!$C$11:$C$192, $C18, 'Core Services_YR3_Effort'!CE$11:CE$192)*'Long Term Rates'!AB18</f>
        <v>0</v>
      </c>
      <c r="AC18" s="178" t="e">
        <f>SUMIF('Core Services_YR1_Effort'!$C$11:$C$192, $C81, 'Core Services_YR1_Effort'!#REF!)</f>
        <v>#REF!</v>
      </c>
      <c r="AD18" s="180" t="e">
        <f>SUMIF('Core Services_YR1_Effort'!$C$11:$C$192, $C81, 'Core Services_YR1_Effort'!#REF!)</f>
        <v>#REF!</v>
      </c>
      <c r="AE18" s="178">
        <f>SUMIF('Core Services_YR4_Effort'!$C$11:$C$192,  $C18, 'Core Services_YR4_Effort'!BY$11:BY$192)*'Long Term Rates'!AE18</f>
        <v>0</v>
      </c>
      <c r="AF18" s="178" t="e">
        <f>SUMIF('Core Services_YR1_Effort'!$C$11:$C$192, $C115, 'Core Services_YR1_Effort'!#REF!)</f>
        <v>#REF!</v>
      </c>
      <c r="AG18" s="179" t="e">
        <f>SUMIF('Core Services_YR1_Effort'!$C$11:$C$192, $C115, 'Core Services_YR1_Effort'!#REF!)</f>
        <v>#REF!</v>
      </c>
      <c r="AH18" s="177">
        <f>SUMIF('Core Services_YR4_Effort'!$C$11:$C$192,  $C18, 'Core Services_YR4_Effort'!CB$11:CB$192)*'Long Term Rates'!AH18</f>
        <v>0</v>
      </c>
      <c r="AI18" s="178" t="e">
        <f>SUMIF('Core Services_YR1_Effort'!$C$11:$C$192, $C115, 'Core Services_YR1_Effort'!#REF!)</f>
        <v>#REF!</v>
      </c>
      <c r="AJ18" s="179" t="e">
        <f>SUMIF('Core Services_YR1_Effort'!$C$11:$C$192, $C115, 'Core Services_YR1_Effort'!#REF!)</f>
        <v>#REF!</v>
      </c>
      <c r="AK18" s="177">
        <f>SUMIF('Core Services_YR4_Effort'!$C$11:$C$192,  $C18, 'Core Services_YR4_Effort'!CE$11:CE$192)*'Long Term Rates'!AK18</f>
        <v>0</v>
      </c>
      <c r="AL18" s="178" t="e">
        <f>SUMIF('Core Services_YR1_Effort'!$C$11:$C$192, $C115, 'Core Services_YR1_Effort'!#REF!)</f>
        <v>#REF!</v>
      </c>
      <c r="AM18" s="180" t="e">
        <f>SUMIF('Core Services_YR1_Effort'!$C$11:$C$192, $C115, 'Core Services_YR1_Effort'!#REF!)</f>
        <v>#REF!</v>
      </c>
      <c r="AN18" s="178">
        <f>SUMIF('Core Services_YR5_Effort'!$C$11:$C$192, $C18, 'Core Services_YR5_Effort'!BY$11:BY$192)*'Long Term Rates'!AN18</f>
        <v>0</v>
      </c>
      <c r="AO18" s="178" t="e">
        <f>SUMIF('Core Services_YR1_Effort'!$C$11:$C$192, $C149, 'Core Services_YR1_Effort'!#REF!)</f>
        <v>#REF!</v>
      </c>
      <c r="AP18" s="179" t="e">
        <f>SUMIF('Core Services_YR1_Effort'!$C$11:$C$192, $C149, 'Core Services_YR1_Effort'!#REF!)</f>
        <v>#REF!</v>
      </c>
      <c r="AQ18" s="177">
        <f>SUMIF('Core Services_YR5_Effort'!$C$11:$C$192, $C18, 'Core Services_YR5_Effort'!CB$11:CB$192)*'Long Term Rates'!AQ18</f>
        <v>0</v>
      </c>
      <c r="AR18" s="178" t="e">
        <f>SUMIF('Core Services_YR1_Effort'!$C$11:$C$192, $C149, 'Core Services_YR1_Effort'!#REF!)</f>
        <v>#REF!</v>
      </c>
      <c r="AS18" s="179" t="e">
        <f>SUMIF('Core Services_YR1_Effort'!$C$11:$C$192, $C149, 'Core Services_YR1_Effort'!#REF!)</f>
        <v>#REF!</v>
      </c>
      <c r="AT18" s="177">
        <f>SUMIF('Core Services_YR5_Effort'!$C$11:$C$192, $C18, 'Core Services_YR5_Effort'!CE$11:CE$192)*'Long Term Rates'!AT18</f>
        <v>0</v>
      </c>
      <c r="AU18" s="178" t="e">
        <f>SUMIF('Core Services_YR1_Effort'!$C$11:$C$192, $C149, 'Core Services_YR1_Effort'!#REF!)</f>
        <v>#REF!</v>
      </c>
      <c r="AV18" s="180" t="e">
        <f>SUMIF('Core Services_YR1_Effort'!$C$11:$C$192, $C149, 'Core Services_YR1_Effort'!#REF!)</f>
        <v>#REF!</v>
      </c>
    </row>
    <row r="19" spans="3:48" x14ac:dyDescent="0.3">
      <c r="C19" s="42" t="s">
        <v>68</v>
      </c>
      <c r="D19" s="177">
        <f>SUMIF('Core Services_YR1_Effort'!$C$11:$C$192, $C19, 'Core Services_YR1_Effort'!BY$11:BY$192)*'Long Term Rates'!D19</f>
        <v>0</v>
      </c>
      <c r="E19" s="178" t="e">
        <f>SUMIF('Core Services_YR1_Effort'!$C$11:$C$192, $C15, 'Core Services_YR1_Effort'!#REF!)</f>
        <v>#REF!</v>
      </c>
      <c r="F19" s="179" t="e">
        <f>SUMIF('Core Services_YR1_Effort'!$C$11:$C$192, $C15, 'Core Services_YR1_Effort'!#REF!)</f>
        <v>#REF!</v>
      </c>
      <c r="G19" s="177">
        <f>SUMIF('Core Services_YR1_Effort'!$C$11:$C$192, $C19, 'Core Services_YR1_Effort'!CB$11:CB$192)*'Long Term Rates'!G19</f>
        <v>0</v>
      </c>
      <c r="H19" s="178" t="e">
        <f>SUMIF('Core Services_YR1_Effort'!$C$11:$C$192, $C15, 'Core Services_YR1_Effort'!#REF!)</f>
        <v>#REF!</v>
      </c>
      <c r="I19" s="179" t="e">
        <f>SUMIF('Core Services_YR1_Effort'!$C$11:$C$192, $C15, 'Core Services_YR1_Effort'!#REF!)</f>
        <v>#REF!</v>
      </c>
      <c r="J19" s="177">
        <f>SUMIF('Core Services_YR1_Effort'!$C$11:$C$192, $C19, 'Core Services_YR1_Effort'!CE$11:CE$192)*'Long Term Rates'!J19</f>
        <v>0</v>
      </c>
      <c r="K19" s="178" t="e">
        <f>SUMIF('Core Services_YR1_Effort'!$C$11:$C$192, $C15, 'Core Services_YR1_Effort'!#REF!)</f>
        <v>#REF!</v>
      </c>
      <c r="L19" s="180" t="e">
        <f>SUMIF('Core Services_YR1_Effort'!$C$11:$C$192, $C15, 'Core Services_YR1_Effort'!#REF!)</f>
        <v>#REF!</v>
      </c>
      <c r="M19" s="178">
        <f>SUMIF('Core Services_YR2_Effort'!$C$11:$C$192,$C19,'Core Services_YR2_Effort'!BY$11:BY$192)*'Long Term Rates'!M19</f>
        <v>0</v>
      </c>
      <c r="N19" s="178" t="e">
        <f>SUMIF('Core Services_YR1_Effort'!$C$11:$C$192, $C48, 'Core Services_YR1_Effort'!#REF!)</f>
        <v>#REF!</v>
      </c>
      <c r="O19" s="179" t="e">
        <f>SUMIF('Core Services_YR1_Effort'!$C$11:$C$192, $C48, 'Core Services_YR1_Effort'!#REF!)</f>
        <v>#REF!</v>
      </c>
      <c r="P19" s="177">
        <f>SUMIF('Core Services_YR2_Effort'!$C$11:$C$192, $C19, 'Core Services_YR2_Effort'!CB$11:CB$192)*'Long Term Rates'!P19</f>
        <v>0</v>
      </c>
      <c r="Q19" s="178" t="e">
        <f>SUMIF('Core Services_YR1_Effort'!$C$11:$C$192, $C48, 'Core Services_YR1_Effort'!#REF!)</f>
        <v>#REF!</v>
      </c>
      <c r="R19" s="179" t="e">
        <f>SUMIF('Core Services_YR1_Effort'!$C$11:$C$192, $C48, 'Core Services_YR1_Effort'!#REF!)</f>
        <v>#REF!</v>
      </c>
      <c r="S19" s="177">
        <f>SUMIF('Core Services_YR2_Effort'!$C$11:$C$192, $C19, 'Core Services_YR2_Effort'!CE$11:CE$192)*'Long Term Rates'!S19</f>
        <v>0</v>
      </c>
      <c r="T19" s="178" t="e">
        <f>SUMIF('Core Services_YR1_Effort'!$C$11:$C$192, $C48, 'Core Services_YR1_Effort'!#REF!)</f>
        <v>#REF!</v>
      </c>
      <c r="U19" s="180" t="e">
        <f>SUMIF('Core Services_YR1_Effort'!$C$11:$C$192, $C48, 'Core Services_YR1_Effort'!#REF!)</f>
        <v>#REF!</v>
      </c>
      <c r="V19" s="178">
        <f>SUMIF('Core Services_YR3_Effort'!$C$11:$C$192, $C19, 'Core Services_YR3_Effort'!BY$11:BY$192)*'Long Term Rates'!V19</f>
        <v>0</v>
      </c>
      <c r="W19" s="178" t="e">
        <f>SUMIF('Core Services_YR1_Effort'!$C$11:$C$192, $C82, 'Core Services_YR1_Effort'!#REF!)</f>
        <v>#REF!</v>
      </c>
      <c r="X19" s="179" t="e">
        <f>SUMIF('Core Services_YR1_Effort'!$C$11:$C$192, $C82, 'Core Services_YR1_Effort'!#REF!)</f>
        <v>#REF!</v>
      </c>
      <c r="Y19" s="177">
        <f>SUMIF('Core Services_YR3_Effort'!$C$11:$C$192, $C19, 'Core Services_YR3_Effort'!CB$11:CB$192)*'Long Term Rates'!Y19</f>
        <v>0</v>
      </c>
      <c r="Z19" s="178" t="e">
        <f>SUMIF('Core Services_YR1_Effort'!$C$11:$C$192, $C82, 'Core Services_YR1_Effort'!#REF!)</f>
        <v>#REF!</v>
      </c>
      <c r="AA19" s="179" t="e">
        <f>SUMIF('Core Services_YR1_Effort'!$C$11:$C$192, $C82, 'Core Services_YR1_Effort'!#REF!)</f>
        <v>#REF!</v>
      </c>
      <c r="AB19" s="177">
        <f>SUMIF('Core Services_YR3_Effort'!$C$11:$C$192, $C19, 'Core Services_YR3_Effort'!CE$11:CE$192)*'Long Term Rates'!AB19</f>
        <v>0</v>
      </c>
      <c r="AC19" s="178" t="e">
        <f>SUMIF('Core Services_YR1_Effort'!$C$11:$C$192, $C82, 'Core Services_YR1_Effort'!#REF!)</f>
        <v>#REF!</v>
      </c>
      <c r="AD19" s="180" t="e">
        <f>SUMIF('Core Services_YR1_Effort'!$C$11:$C$192, $C82, 'Core Services_YR1_Effort'!#REF!)</f>
        <v>#REF!</v>
      </c>
      <c r="AE19" s="178">
        <f>SUMIF('Core Services_YR4_Effort'!$C$11:$C$192,  $C19, 'Core Services_YR4_Effort'!BY$11:BY$192)*'Long Term Rates'!AE19</f>
        <v>0</v>
      </c>
      <c r="AF19" s="178" t="e">
        <f>SUMIF('Core Services_YR1_Effort'!$C$11:$C$192, $C116, 'Core Services_YR1_Effort'!#REF!)</f>
        <v>#REF!</v>
      </c>
      <c r="AG19" s="179" t="e">
        <f>SUMIF('Core Services_YR1_Effort'!$C$11:$C$192, $C116, 'Core Services_YR1_Effort'!#REF!)</f>
        <v>#REF!</v>
      </c>
      <c r="AH19" s="177">
        <f>SUMIF('Core Services_YR4_Effort'!$C$11:$C$192,  $C19, 'Core Services_YR4_Effort'!CB$11:CB$192)*'Long Term Rates'!AH19</f>
        <v>0</v>
      </c>
      <c r="AI19" s="178" t="e">
        <f>SUMIF('Core Services_YR1_Effort'!$C$11:$C$192, $C116, 'Core Services_YR1_Effort'!#REF!)</f>
        <v>#REF!</v>
      </c>
      <c r="AJ19" s="179" t="e">
        <f>SUMIF('Core Services_YR1_Effort'!$C$11:$C$192, $C116, 'Core Services_YR1_Effort'!#REF!)</f>
        <v>#REF!</v>
      </c>
      <c r="AK19" s="177">
        <f>SUMIF('Core Services_YR4_Effort'!$C$11:$C$192,  $C19, 'Core Services_YR4_Effort'!CE$11:CE$192)*'Long Term Rates'!AK19</f>
        <v>0</v>
      </c>
      <c r="AL19" s="178" t="e">
        <f>SUMIF('Core Services_YR1_Effort'!$C$11:$C$192, $C116, 'Core Services_YR1_Effort'!#REF!)</f>
        <v>#REF!</v>
      </c>
      <c r="AM19" s="180" t="e">
        <f>SUMIF('Core Services_YR1_Effort'!$C$11:$C$192, $C116, 'Core Services_YR1_Effort'!#REF!)</f>
        <v>#REF!</v>
      </c>
      <c r="AN19" s="178">
        <f>SUMIF('Core Services_YR5_Effort'!$C$11:$C$192, $C19, 'Core Services_YR5_Effort'!BY$11:BY$192)*'Long Term Rates'!AN19</f>
        <v>0</v>
      </c>
      <c r="AO19" s="178" t="e">
        <f>SUMIF('Core Services_YR1_Effort'!$C$11:$C$192, $C150, 'Core Services_YR1_Effort'!#REF!)</f>
        <v>#REF!</v>
      </c>
      <c r="AP19" s="179" t="e">
        <f>SUMIF('Core Services_YR1_Effort'!$C$11:$C$192, $C150, 'Core Services_YR1_Effort'!#REF!)</f>
        <v>#REF!</v>
      </c>
      <c r="AQ19" s="177">
        <f>SUMIF('Core Services_YR5_Effort'!$C$11:$C$192, $C19, 'Core Services_YR5_Effort'!CB$11:CB$192)*'Long Term Rates'!AQ19</f>
        <v>0</v>
      </c>
      <c r="AR19" s="178" t="e">
        <f>SUMIF('Core Services_YR1_Effort'!$C$11:$C$192, $C150, 'Core Services_YR1_Effort'!#REF!)</f>
        <v>#REF!</v>
      </c>
      <c r="AS19" s="179" t="e">
        <f>SUMIF('Core Services_YR1_Effort'!$C$11:$C$192, $C150, 'Core Services_YR1_Effort'!#REF!)</f>
        <v>#REF!</v>
      </c>
      <c r="AT19" s="177">
        <f>SUMIF('Core Services_YR5_Effort'!$C$11:$C$192, $C19, 'Core Services_YR5_Effort'!CE$11:CE$192)*'Long Term Rates'!AT19</f>
        <v>0</v>
      </c>
      <c r="AU19" s="178" t="e">
        <f>SUMIF('Core Services_YR1_Effort'!$C$11:$C$192, $C150, 'Core Services_YR1_Effort'!#REF!)</f>
        <v>#REF!</v>
      </c>
      <c r="AV19" s="180" t="e">
        <f>SUMIF('Core Services_YR1_Effort'!$C$11:$C$192, $C150, 'Core Services_YR1_Effort'!#REF!)</f>
        <v>#REF!</v>
      </c>
    </row>
    <row r="20" spans="3:48" x14ac:dyDescent="0.3">
      <c r="C20" s="42" t="s">
        <v>69</v>
      </c>
      <c r="D20" s="177">
        <f>SUMIF('Core Services_YR1_Effort'!$C$11:$C$192, $C20, 'Core Services_YR1_Effort'!BY$11:BY$192)*'Long Term Rates'!D20</f>
        <v>0</v>
      </c>
      <c r="E20" s="178" t="e">
        <f>SUMIF('Core Services_YR1_Effort'!$C$11:$C$192, $C16, 'Core Services_YR1_Effort'!#REF!)</f>
        <v>#REF!</v>
      </c>
      <c r="F20" s="179" t="e">
        <f>SUMIF('Core Services_YR1_Effort'!$C$11:$C$192, $C16, 'Core Services_YR1_Effort'!#REF!)</f>
        <v>#REF!</v>
      </c>
      <c r="G20" s="177">
        <f>SUMIF('Core Services_YR1_Effort'!$C$11:$C$192, $C20, 'Core Services_YR1_Effort'!CB$11:CB$192)*'Long Term Rates'!G20</f>
        <v>0</v>
      </c>
      <c r="H20" s="178" t="e">
        <f>SUMIF('Core Services_YR1_Effort'!$C$11:$C$192, $C16, 'Core Services_YR1_Effort'!#REF!)</f>
        <v>#REF!</v>
      </c>
      <c r="I20" s="179" t="e">
        <f>SUMIF('Core Services_YR1_Effort'!$C$11:$C$192, $C16, 'Core Services_YR1_Effort'!#REF!)</f>
        <v>#REF!</v>
      </c>
      <c r="J20" s="177">
        <f>SUMIF('Core Services_YR1_Effort'!$C$11:$C$192, $C20, 'Core Services_YR1_Effort'!CE$11:CE$192)*'Long Term Rates'!J20</f>
        <v>0</v>
      </c>
      <c r="K20" s="178" t="e">
        <f>SUMIF('Core Services_YR1_Effort'!$C$11:$C$192, $C16, 'Core Services_YR1_Effort'!#REF!)</f>
        <v>#REF!</v>
      </c>
      <c r="L20" s="180" t="e">
        <f>SUMIF('Core Services_YR1_Effort'!$C$11:$C$192, $C16, 'Core Services_YR1_Effort'!#REF!)</f>
        <v>#REF!</v>
      </c>
      <c r="M20" s="178">
        <f>SUMIF('Core Services_YR2_Effort'!$C$11:$C$192,$C20,'Core Services_YR2_Effort'!BY$11:BY$192)*'Long Term Rates'!M20</f>
        <v>0</v>
      </c>
      <c r="N20" s="178" t="e">
        <f>SUMIF('Core Services_YR1_Effort'!$C$11:$C$192, $C49, 'Core Services_YR1_Effort'!#REF!)</f>
        <v>#REF!</v>
      </c>
      <c r="O20" s="179" t="e">
        <f>SUMIF('Core Services_YR1_Effort'!$C$11:$C$192, $C49, 'Core Services_YR1_Effort'!#REF!)</f>
        <v>#REF!</v>
      </c>
      <c r="P20" s="177">
        <f>SUMIF('Core Services_YR2_Effort'!$C$11:$C$192, $C20, 'Core Services_YR2_Effort'!CB$11:CB$192)*'Long Term Rates'!P20</f>
        <v>0</v>
      </c>
      <c r="Q20" s="178" t="e">
        <f>SUMIF('Core Services_YR1_Effort'!$C$11:$C$192, $C49, 'Core Services_YR1_Effort'!#REF!)</f>
        <v>#REF!</v>
      </c>
      <c r="R20" s="179" t="e">
        <f>SUMIF('Core Services_YR1_Effort'!$C$11:$C$192, $C49, 'Core Services_YR1_Effort'!#REF!)</f>
        <v>#REF!</v>
      </c>
      <c r="S20" s="177">
        <f>SUMIF('Core Services_YR2_Effort'!$C$11:$C$192, $C20, 'Core Services_YR2_Effort'!CE$11:CE$192)*'Long Term Rates'!S20</f>
        <v>0</v>
      </c>
      <c r="T20" s="178" t="e">
        <f>SUMIF('Core Services_YR1_Effort'!$C$11:$C$192, $C49, 'Core Services_YR1_Effort'!#REF!)</f>
        <v>#REF!</v>
      </c>
      <c r="U20" s="180" t="e">
        <f>SUMIF('Core Services_YR1_Effort'!$C$11:$C$192, $C49, 'Core Services_YR1_Effort'!#REF!)</f>
        <v>#REF!</v>
      </c>
      <c r="V20" s="178">
        <f>SUMIF('Core Services_YR3_Effort'!$C$11:$C$192, $C20, 'Core Services_YR3_Effort'!BY$11:BY$192)*'Long Term Rates'!V20</f>
        <v>0</v>
      </c>
      <c r="W20" s="178" t="e">
        <f>SUMIF('Core Services_YR1_Effort'!$C$11:$C$192, $C83, 'Core Services_YR1_Effort'!#REF!)</f>
        <v>#REF!</v>
      </c>
      <c r="X20" s="179" t="e">
        <f>SUMIF('Core Services_YR1_Effort'!$C$11:$C$192, $C83, 'Core Services_YR1_Effort'!#REF!)</f>
        <v>#REF!</v>
      </c>
      <c r="Y20" s="177">
        <f>SUMIF('Core Services_YR3_Effort'!$C$11:$C$192, $C20, 'Core Services_YR3_Effort'!CB$11:CB$192)*'Long Term Rates'!Y20</f>
        <v>0</v>
      </c>
      <c r="Z20" s="178" t="e">
        <f>SUMIF('Core Services_YR1_Effort'!$C$11:$C$192, $C83, 'Core Services_YR1_Effort'!#REF!)</f>
        <v>#REF!</v>
      </c>
      <c r="AA20" s="179" t="e">
        <f>SUMIF('Core Services_YR1_Effort'!$C$11:$C$192, $C83, 'Core Services_YR1_Effort'!#REF!)</f>
        <v>#REF!</v>
      </c>
      <c r="AB20" s="177">
        <f>SUMIF('Core Services_YR3_Effort'!$C$11:$C$192, $C20, 'Core Services_YR3_Effort'!CE$11:CE$192)*'Long Term Rates'!AB20</f>
        <v>0</v>
      </c>
      <c r="AC20" s="178" t="e">
        <f>SUMIF('Core Services_YR1_Effort'!$C$11:$C$192, $C83, 'Core Services_YR1_Effort'!#REF!)</f>
        <v>#REF!</v>
      </c>
      <c r="AD20" s="180" t="e">
        <f>SUMIF('Core Services_YR1_Effort'!$C$11:$C$192, $C83, 'Core Services_YR1_Effort'!#REF!)</f>
        <v>#REF!</v>
      </c>
      <c r="AE20" s="178">
        <f>SUMIF('Core Services_YR4_Effort'!$C$11:$C$192,  $C20, 'Core Services_YR4_Effort'!BY$11:BY$192)*'Long Term Rates'!AE20</f>
        <v>0</v>
      </c>
      <c r="AF20" s="178" t="e">
        <f>SUMIF('Core Services_YR1_Effort'!$C$11:$C$192, $C117, 'Core Services_YR1_Effort'!#REF!)</f>
        <v>#REF!</v>
      </c>
      <c r="AG20" s="179" t="e">
        <f>SUMIF('Core Services_YR1_Effort'!$C$11:$C$192, $C117, 'Core Services_YR1_Effort'!#REF!)</f>
        <v>#REF!</v>
      </c>
      <c r="AH20" s="177">
        <f>SUMIF('Core Services_YR4_Effort'!$C$11:$C$192,  $C20, 'Core Services_YR4_Effort'!CB$11:CB$192)*'Long Term Rates'!AH20</f>
        <v>0</v>
      </c>
      <c r="AI20" s="178" t="e">
        <f>SUMIF('Core Services_YR1_Effort'!$C$11:$C$192, $C117, 'Core Services_YR1_Effort'!#REF!)</f>
        <v>#REF!</v>
      </c>
      <c r="AJ20" s="179" t="e">
        <f>SUMIF('Core Services_YR1_Effort'!$C$11:$C$192, $C117, 'Core Services_YR1_Effort'!#REF!)</f>
        <v>#REF!</v>
      </c>
      <c r="AK20" s="177">
        <f>SUMIF('Core Services_YR4_Effort'!$C$11:$C$192,  $C20, 'Core Services_YR4_Effort'!CE$11:CE$192)*'Long Term Rates'!AK20</f>
        <v>0</v>
      </c>
      <c r="AL20" s="178" t="e">
        <f>SUMIF('Core Services_YR1_Effort'!$C$11:$C$192, $C117, 'Core Services_YR1_Effort'!#REF!)</f>
        <v>#REF!</v>
      </c>
      <c r="AM20" s="180" t="e">
        <f>SUMIF('Core Services_YR1_Effort'!$C$11:$C$192, $C117, 'Core Services_YR1_Effort'!#REF!)</f>
        <v>#REF!</v>
      </c>
      <c r="AN20" s="178">
        <f>SUMIF('Core Services_YR5_Effort'!$C$11:$C$192, $C20, 'Core Services_YR5_Effort'!BY$11:BY$192)*'Long Term Rates'!AN20</f>
        <v>0</v>
      </c>
      <c r="AO20" s="178" t="e">
        <f>SUMIF('Core Services_YR1_Effort'!$C$11:$C$192, $C151, 'Core Services_YR1_Effort'!#REF!)</f>
        <v>#REF!</v>
      </c>
      <c r="AP20" s="179" t="e">
        <f>SUMIF('Core Services_YR1_Effort'!$C$11:$C$192, $C151, 'Core Services_YR1_Effort'!#REF!)</f>
        <v>#REF!</v>
      </c>
      <c r="AQ20" s="177">
        <f>SUMIF('Core Services_YR5_Effort'!$C$11:$C$192, $C20, 'Core Services_YR5_Effort'!CB$11:CB$192)*'Long Term Rates'!AQ20</f>
        <v>0</v>
      </c>
      <c r="AR20" s="178" t="e">
        <f>SUMIF('Core Services_YR1_Effort'!$C$11:$C$192, $C151, 'Core Services_YR1_Effort'!#REF!)</f>
        <v>#REF!</v>
      </c>
      <c r="AS20" s="179" t="e">
        <f>SUMIF('Core Services_YR1_Effort'!$C$11:$C$192, $C151, 'Core Services_YR1_Effort'!#REF!)</f>
        <v>#REF!</v>
      </c>
      <c r="AT20" s="177">
        <f>SUMIF('Core Services_YR5_Effort'!$C$11:$C$192, $C20, 'Core Services_YR5_Effort'!CE$11:CE$192)*'Long Term Rates'!AT20</f>
        <v>0</v>
      </c>
      <c r="AU20" s="178" t="e">
        <f>SUMIF('Core Services_YR1_Effort'!$C$11:$C$192, $C151, 'Core Services_YR1_Effort'!#REF!)</f>
        <v>#REF!</v>
      </c>
      <c r="AV20" s="180" t="e">
        <f>SUMIF('Core Services_YR1_Effort'!$C$11:$C$192, $C151, 'Core Services_YR1_Effort'!#REF!)</f>
        <v>#REF!</v>
      </c>
    </row>
    <row r="21" spans="3:48" x14ac:dyDescent="0.3">
      <c r="C21" s="42" t="s">
        <v>70</v>
      </c>
      <c r="D21" s="177">
        <f>SUMIF('Core Services_YR1_Effort'!$C$11:$C$192, $C21, 'Core Services_YR1_Effort'!BY$11:BY$192)*'Long Term Rates'!D21</f>
        <v>0</v>
      </c>
      <c r="E21" s="178" t="e">
        <f>SUMIF('Core Services_YR1_Effort'!$C$11:$C$192, $C17, 'Core Services_YR1_Effort'!#REF!)</f>
        <v>#REF!</v>
      </c>
      <c r="F21" s="179" t="e">
        <f>SUMIF('Core Services_YR1_Effort'!$C$11:$C$192, $C17, 'Core Services_YR1_Effort'!#REF!)</f>
        <v>#REF!</v>
      </c>
      <c r="G21" s="177">
        <f>SUMIF('Core Services_YR1_Effort'!$C$11:$C$192, $C21, 'Core Services_YR1_Effort'!CB$11:CB$192)*'Long Term Rates'!G21</f>
        <v>0</v>
      </c>
      <c r="H21" s="178" t="e">
        <f>SUMIF('Core Services_YR1_Effort'!$C$11:$C$192, $C17, 'Core Services_YR1_Effort'!#REF!)</f>
        <v>#REF!</v>
      </c>
      <c r="I21" s="179" t="e">
        <f>SUMIF('Core Services_YR1_Effort'!$C$11:$C$192, $C17, 'Core Services_YR1_Effort'!#REF!)</f>
        <v>#REF!</v>
      </c>
      <c r="J21" s="177">
        <f>SUMIF('Core Services_YR1_Effort'!$C$11:$C$192, $C21, 'Core Services_YR1_Effort'!CE$11:CE$192)*'Long Term Rates'!J21</f>
        <v>0</v>
      </c>
      <c r="K21" s="178" t="e">
        <f>SUMIF('Core Services_YR1_Effort'!$C$11:$C$192, $C17, 'Core Services_YR1_Effort'!#REF!)</f>
        <v>#REF!</v>
      </c>
      <c r="L21" s="180" t="e">
        <f>SUMIF('Core Services_YR1_Effort'!$C$11:$C$192, $C17, 'Core Services_YR1_Effort'!#REF!)</f>
        <v>#REF!</v>
      </c>
      <c r="M21" s="178">
        <f>SUMIF('Core Services_YR2_Effort'!$C$11:$C$192,$C21,'Core Services_YR2_Effort'!BY$11:BY$192)*'Long Term Rates'!M21</f>
        <v>0</v>
      </c>
      <c r="N21" s="178" t="e">
        <f>SUMIF('Core Services_YR1_Effort'!$C$11:$C$192, $C50, 'Core Services_YR1_Effort'!#REF!)</f>
        <v>#REF!</v>
      </c>
      <c r="O21" s="179" t="e">
        <f>SUMIF('Core Services_YR1_Effort'!$C$11:$C$192, $C50, 'Core Services_YR1_Effort'!#REF!)</f>
        <v>#REF!</v>
      </c>
      <c r="P21" s="177">
        <f>SUMIF('Core Services_YR2_Effort'!$C$11:$C$192, $C21, 'Core Services_YR2_Effort'!CB$11:CB$192)*'Long Term Rates'!P21</f>
        <v>0</v>
      </c>
      <c r="Q21" s="178" t="e">
        <f>SUMIF('Core Services_YR1_Effort'!$C$11:$C$192, $C50, 'Core Services_YR1_Effort'!#REF!)</f>
        <v>#REF!</v>
      </c>
      <c r="R21" s="179" t="e">
        <f>SUMIF('Core Services_YR1_Effort'!$C$11:$C$192, $C50, 'Core Services_YR1_Effort'!#REF!)</f>
        <v>#REF!</v>
      </c>
      <c r="S21" s="177">
        <f>SUMIF('Core Services_YR2_Effort'!$C$11:$C$192, $C21, 'Core Services_YR2_Effort'!CE$11:CE$192)*'Long Term Rates'!S21</f>
        <v>0</v>
      </c>
      <c r="T21" s="178" t="e">
        <f>SUMIF('Core Services_YR1_Effort'!$C$11:$C$192, $C50, 'Core Services_YR1_Effort'!#REF!)</f>
        <v>#REF!</v>
      </c>
      <c r="U21" s="180" t="e">
        <f>SUMIF('Core Services_YR1_Effort'!$C$11:$C$192, $C50, 'Core Services_YR1_Effort'!#REF!)</f>
        <v>#REF!</v>
      </c>
      <c r="V21" s="178">
        <f>SUMIF('Core Services_YR3_Effort'!$C$11:$C$192, $C21, 'Core Services_YR3_Effort'!BY$11:BY$192)*'Long Term Rates'!V21</f>
        <v>0</v>
      </c>
      <c r="W21" s="178" t="e">
        <f>SUMIF('Core Services_YR1_Effort'!$C$11:$C$192, $C84, 'Core Services_YR1_Effort'!#REF!)</f>
        <v>#REF!</v>
      </c>
      <c r="X21" s="179" t="e">
        <f>SUMIF('Core Services_YR1_Effort'!$C$11:$C$192, $C84, 'Core Services_YR1_Effort'!#REF!)</f>
        <v>#REF!</v>
      </c>
      <c r="Y21" s="177">
        <f>SUMIF('Core Services_YR3_Effort'!$C$11:$C$192, $C21, 'Core Services_YR3_Effort'!CB$11:CB$192)*'Long Term Rates'!Y21</f>
        <v>0</v>
      </c>
      <c r="Z21" s="178" t="e">
        <f>SUMIF('Core Services_YR1_Effort'!$C$11:$C$192, $C84, 'Core Services_YR1_Effort'!#REF!)</f>
        <v>#REF!</v>
      </c>
      <c r="AA21" s="179" t="e">
        <f>SUMIF('Core Services_YR1_Effort'!$C$11:$C$192, $C84, 'Core Services_YR1_Effort'!#REF!)</f>
        <v>#REF!</v>
      </c>
      <c r="AB21" s="177">
        <f>SUMIF('Core Services_YR3_Effort'!$C$11:$C$192, $C21, 'Core Services_YR3_Effort'!CE$11:CE$192)*'Long Term Rates'!AB21</f>
        <v>0</v>
      </c>
      <c r="AC21" s="178" t="e">
        <f>SUMIF('Core Services_YR1_Effort'!$C$11:$C$192, $C84, 'Core Services_YR1_Effort'!#REF!)</f>
        <v>#REF!</v>
      </c>
      <c r="AD21" s="180" t="e">
        <f>SUMIF('Core Services_YR1_Effort'!$C$11:$C$192, $C84, 'Core Services_YR1_Effort'!#REF!)</f>
        <v>#REF!</v>
      </c>
      <c r="AE21" s="178">
        <f>SUMIF('Core Services_YR4_Effort'!$C$11:$C$192,  $C21, 'Core Services_YR4_Effort'!BY$11:BY$192)*'Long Term Rates'!AE21</f>
        <v>0</v>
      </c>
      <c r="AF21" s="178" t="e">
        <f>SUMIF('Core Services_YR1_Effort'!$C$11:$C$192, $C118, 'Core Services_YR1_Effort'!#REF!)</f>
        <v>#REF!</v>
      </c>
      <c r="AG21" s="179" t="e">
        <f>SUMIF('Core Services_YR1_Effort'!$C$11:$C$192, $C118, 'Core Services_YR1_Effort'!#REF!)</f>
        <v>#REF!</v>
      </c>
      <c r="AH21" s="177">
        <f>SUMIF('Core Services_YR4_Effort'!$C$11:$C$192,  $C21, 'Core Services_YR4_Effort'!CB$11:CB$192)*'Long Term Rates'!AH21</f>
        <v>0</v>
      </c>
      <c r="AI21" s="178" t="e">
        <f>SUMIF('Core Services_YR1_Effort'!$C$11:$C$192, $C118, 'Core Services_YR1_Effort'!#REF!)</f>
        <v>#REF!</v>
      </c>
      <c r="AJ21" s="179" t="e">
        <f>SUMIF('Core Services_YR1_Effort'!$C$11:$C$192, $C118, 'Core Services_YR1_Effort'!#REF!)</f>
        <v>#REF!</v>
      </c>
      <c r="AK21" s="177">
        <f>SUMIF('Core Services_YR4_Effort'!$C$11:$C$192,  $C21, 'Core Services_YR4_Effort'!CE$11:CE$192)*'Long Term Rates'!AK21</f>
        <v>0</v>
      </c>
      <c r="AL21" s="178" t="e">
        <f>SUMIF('Core Services_YR1_Effort'!$C$11:$C$192, $C118, 'Core Services_YR1_Effort'!#REF!)</f>
        <v>#REF!</v>
      </c>
      <c r="AM21" s="180" t="e">
        <f>SUMIF('Core Services_YR1_Effort'!$C$11:$C$192, $C118, 'Core Services_YR1_Effort'!#REF!)</f>
        <v>#REF!</v>
      </c>
      <c r="AN21" s="178">
        <f>SUMIF('Core Services_YR5_Effort'!$C$11:$C$192, $C21, 'Core Services_YR5_Effort'!BY$11:BY$192)*'Long Term Rates'!AN21</f>
        <v>0</v>
      </c>
      <c r="AO21" s="178" t="e">
        <f>SUMIF('Core Services_YR1_Effort'!$C$11:$C$192, $C152, 'Core Services_YR1_Effort'!#REF!)</f>
        <v>#REF!</v>
      </c>
      <c r="AP21" s="179" t="e">
        <f>SUMIF('Core Services_YR1_Effort'!$C$11:$C$192, $C152, 'Core Services_YR1_Effort'!#REF!)</f>
        <v>#REF!</v>
      </c>
      <c r="AQ21" s="177">
        <f>SUMIF('Core Services_YR5_Effort'!$C$11:$C$192, $C21, 'Core Services_YR5_Effort'!CB$11:CB$192)*'Long Term Rates'!AQ21</f>
        <v>0</v>
      </c>
      <c r="AR21" s="178" t="e">
        <f>SUMIF('Core Services_YR1_Effort'!$C$11:$C$192, $C152, 'Core Services_YR1_Effort'!#REF!)</f>
        <v>#REF!</v>
      </c>
      <c r="AS21" s="179" t="e">
        <f>SUMIF('Core Services_YR1_Effort'!$C$11:$C$192, $C152, 'Core Services_YR1_Effort'!#REF!)</f>
        <v>#REF!</v>
      </c>
      <c r="AT21" s="177">
        <f>SUMIF('Core Services_YR5_Effort'!$C$11:$C$192, $C21, 'Core Services_YR5_Effort'!CE$11:CE$192)*'Long Term Rates'!AT21</f>
        <v>0</v>
      </c>
      <c r="AU21" s="178" t="e">
        <f>SUMIF('Core Services_YR1_Effort'!$C$11:$C$192, $C152, 'Core Services_YR1_Effort'!#REF!)</f>
        <v>#REF!</v>
      </c>
      <c r="AV21" s="180" t="e">
        <f>SUMIF('Core Services_YR1_Effort'!$C$11:$C$192, $C152, 'Core Services_YR1_Effort'!#REF!)</f>
        <v>#REF!</v>
      </c>
    </row>
    <row r="22" spans="3:48" x14ac:dyDescent="0.3">
      <c r="C22" s="42" t="s">
        <v>71</v>
      </c>
      <c r="D22" s="177">
        <f>SUMIF('Core Services_YR1_Effort'!$C$11:$C$192, $C22, 'Core Services_YR1_Effort'!BY$11:BY$192)*'Long Term Rates'!D22</f>
        <v>0</v>
      </c>
      <c r="E22" s="178" t="e">
        <f>SUMIF('Core Services_YR1_Effort'!$C$11:$C$192, $C18, 'Core Services_YR1_Effort'!#REF!)</f>
        <v>#REF!</v>
      </c>
      <c r="F22" s="179" t="e">
        <f>SUMIF('Core Services_YR1_Effort'!$C$11:$C$192, $C18, 'Core Services_YR1_Effort'!#REF!)</f>
        <v>#REF!</v>
      </c>
      <c r="G22" s="177">
        <f>SUMIF('Core Services_YR1_Effort'!$C$11:$C$192, $C22, 'Core Services_YR1_Effort'!CB$11:CB$192)*'Long Term Rates'!G22</f>
        <v>0</v>
      </c>
      <c r="H22" s="178" t="e">
        <f>SUMIF('Core Services_YR1_Effort'!$C$11:$C$192, $C18, 'Core Services_YR1_Effort'!#REF!)</f>
        <v>#REF!</v>
      </c>
      <c r="I22" s="179" t="e">
        <f>SUMIF('Core Services_YR1_Effort'!$C$11:$C$192, $C18, 'Core Services_YR1_Effort'!#REF!)</f>
        <v>#REF!</v>
      </c>
      <c r="J22" s="177">
        <f>SUMIF('Core Services_YR1_Effort'!$C$11:$C$192, $C22, 'Core Services_YR1_Effort'!CE$11:CE$192)*'Long Term Rates'!J22</f>
        <v>0</v>
      </c>
      <c r="K22" s="178" t="e">
        <f>SUMIF('Core Services_YR1_Effort'!$C$11:$C$192, $C18, 'Core Services_YR1_Effort'!#REF!)</f>
        <v>#REF!</v>
      </c>
      <c r="L22" s="180" t="e">
        <f>SUMIF('Core Services_YR1_Effort'!$C$11:$C$192, $C18, 'Core Services_YR1_Effort'!#REF!)</f>
        <v>#REF!</v>
      </c>
      <c r="M22" s="178">
        <f>SUMIF('Core Services_YR2_Effort'!$C$11:$C$192,$C22,'Core Services_YR2_Effort'!BY$11:BY$192)*'Long Term Rates'!M22</f>
        <v>0</v>
      </c>
      <c r="N22" s="178" t="e">
        <f>SUMIF('Core Services_YR1_Effort'!$C$11:$C$192, $C51, 'Core Services_YR1_Effort'!#REF!)</f>
        <v>#REF!</v>
      </c>
      <c r="O22" s="179" t="e">
        <f>SUMIF('Core Services_YR1_Effort'!$C$11:$C$192, $C51, 'Core Services_YR1_Effort'!#REF!)</f>
        <v>#REF!</v>
      </c>
      <c r="P22" s="177">
        <f>SUMIF('Core Services_YR2_Effort'!$C$11:$C$192, $C22, 'Core Services_YR2_Effort'!CB$11:CB$192)*'Long Term Rates'!P22</f>
        <v>0</v>
      </c>
      <c r="Q22" s="178" t="e">
        <f>SUMIF('Core Services_YR1_Effort'!$C$11:$C$192, $C51, 'Core Services_YR1_Effort'!#REF!)</f>
        <v>#REF!</v>
      </c>
      <c r="R22" s="179" t="e">
        <f>SUMIF('Core Services_YR1_Effort'!$C$11:$C$192, $C51, 'Core Services_YR1_Effort'!#REF!)</f>
        <v>#REF!</v>
      </c>
      <c r="S22" s="177">
        <f>SUMIF('Core Services_YR2_Effort'!$C$11:$C$192, $C22, 'Core Services_YR2_Effort'!CE$11:CE$192)*'Long Term Rates'!S22</f>
        <v>0</v>
      </c>
      <c r="T22" s="178" t="e">
        <f>SUMIF('Core Services_YR1_Effort'!$C$11:$C$192, $C51, 'Core Services_YR1_Effort'!#REF!)</f>
        <v>#REF!</v>
      </c>
      <c r="U22" s="180" t="e">
        <f>SUMIF('Core Services_YR1_Effort'!$C$11:$C$192, $C51, 'Core Services_YR1_Effort'!#REF!)</f>
        <v>#REF!</v>
      </c>
      <c r="V22" s="178">
        <f>SUMIF('Core Services_YR3_Effort'!$C$11:$C$192, $C22, 'Core Services_YR3_Effort'!BY$11:BY$192)*'Long Term Rates'!V22</f>
        <v>0</v>
      </c>
      <c r="W22" s="178" t="e">
        <f>SUMIF('Core Services_YR1_Effort'!$C$11:$C$192, $C85, 'Core Services_YR1_Effort'!#REF!)</f>
        <v>#REF!</v>
      </c>
      <c r="X22" s="179" t="e">
        <f>SUMIF('Core Services_YR1_Effort'!$C$11:$C$192, $C85, 'Core Services_YR1_Effort'!#REF!)</f>
        <v>#REF!</v>
      </c>
      <c r="Y22" s="177">
        <f>SUMIF('Core Services_YR3_Effort'!$C$11:$C$192, $C22, 'Core Services_YR3_Effort'!CB$11:CB$192)*'Long Term Rates'!Y22</f>
        <v>0</v>
      </c>
      <c r="Z22" s="178" t="e">
        <f>SUMIF('Core Services_YR1_Effort'!$C$11:$C$192, $C85, 'Core Services_YR1_Effort'!#REF!)</f>
        <v>#REF!</v>
      </c>
      <c r="AA22" s="179" t="e">
        <f>SUMIF('Core Services_YR1_Effort'!$C$11:$C$192, $C85, 'Core Services_YR1_Effort'!#REF!)</f>
        <v>#REF!</v>
      </c>
      <c r="AB22" s="177">
        <f>SUMIF('Core Services_YR3_Effort'!$C$11:$C$192, $C22, 'Core Services_YR3_Effort'!CE$11:CE$192)*'Long Term Rates'!AB22</f>
        <v>0</v>
      </c>
      <c r="AC22" s="178" t="e">
        <f>SUMIF('Core Services_YR1_Effort'!$C$11:$C$192, $C85, 'Core Services_YR1_Effort'!#REF!)</f>
        <v>#REF!</v>
      </c>
      <c r="AD22" s="180" t="e">
        <f>SUMIF('Core Services_YR1_Effort'!$C$11:$C$192, $C85, 'Core Services_YR1_Effort'!#REF!)</f>
        <v>#REF!</v>
      </c>
      <c r="AE22" s="178">
        <f>SUMIF('Core Services_YR4_Effort'!$C$11:$C$192,  $C22, 'Core Services_YR4_Effort'!BY$11:BY$192)*'Long Term Rates'!AE22</f>
        <v>0</v>
      </c>
      <c r="AF22" s="178" t="e">
        <f>SUMIF('Core Services_YR1_Effort'!$C$11:$C$192, $C119, 'Core Services_YR1_Effort'!#REF!)</f>
        <v>#REF!</v>
      </c>
      <c r="AG22" s="179" t="e">
        <f>SUMIF('Core Services_YR1_Effort'!$C$11:$C$192, $C119, 'Core Services_YR1_Effort'!#REF!)</f>
        <v>#REF!</v>
      </c>
      <c r="AH22" s="177">
        <f>SUMIF('Core Services_YR4_Effort'!$C$11:$C$192,  $C22, 'Core Services_YR4_Effort'!CB$11:CB$192)*'Long Term Rates'!AH22</f>
        <v>0</v>
      </c>
      <c r="AI22" s="178" t="e">
        <f>SUMIF('Core Services_YR1_Effort'!$C$11:$C$192, $C119, 'Core Services_YR1_Effort'!#REF!)</f>
        <v>#REF!</v>
      </c>
      <c r="AJ22" s="179" t="e">
        <f>SUMIF('Core Services_YR1_Effort'!$C$11:$C$192, $C119, 'Core Services_YR1_Effort'!#REF!)</f>
        <v>#REF!</v>
      </c>
      <c r="AK22" s="177">
        <f>SUMIF('Core Services_YR4_Effort'!$C$11:$C$192,  $C22, 'Core Services_YR4_Effort'!CE$11:CE$192)*'Long Term Rates'!AK22</f>
        <v>0</v>
      </c>
      <c r="AL22" s="178" t="e">
        <f>SUMIF('Core Services_YR1_Effort'!$C$11:$C$192, $C119, 'Core Services_YR1_Effort'!#REF!)</f>
        <v>#REF!</v>
      </c>
      <c r="AM22" s="180" t="e">
        <f>SUMIF('Core Services_YR1_Effort'!$C$11:$C$192, $C119, 'Core Services_YR1_Effort'!#REF!)</f>
        <v>#REF!</v>
      </c>
      <c r="AN22" s="178">
        <f>SUMIF('Core Services_YR5_Effort'!$C$11:$C$192, $C22, 'Core Services_YR5_Effort'!BY$11:BY$192)*'Long Term Rates'!AN22</f>
        <v>0</v>
      </c>
      <c r="AO22" s="178" t="e">
        <f>SUMIF('Core Services_YR1_Effort'!$C$11:$C$192, $C153, 'Core Services_YR1_Effort'!#REF!)</f>
        <v>#REF!</v>
      </c>
      <c r="AP22" s="179" t="e">
        <f>SUMIF('Core Services_YR1_Effort'!$C$11:$C$192, $C153, 'Core Services_YR1_Effort'!#REF!)</f>
        <v>#REF!</v>
      </c>
      <c r="AQ22" s="177">
        <f>SUMIF('Core Services_YR5_Effort'!$C$11:$C$192, $C22, 'Core Services_YR5_Effort'!CB$11:CB$192)*'Long Term Rates'!AQ22</f>
        <v>0</v>
      </c>
      <c r="AR22" s="178" t="e">
        <f>SUMIF('Core Services_YR1_Effort'!$C$11:$C$192, $C153, 'Core Services_YR1_Effort'!#REF!)</f>
        <v>#REF!</v>
      </c>
      <c r="AS22" s="179" t="e">
        <f>SUMIF('Core Services_YR1_Effort'!$C$11:$C$192, $C153, 'Core Services_YR1_Effort'!#REF!)</f>
        <v>#REF!</v>
      </c>
      <c r="AT22" s="177">
        <f>SUMIF('Core Services_YR5_Effort'!$C$11:$C$192, $C22, 'Core Services_YR5_Effort'!CE$11:CE$192)*'Long Term Rates'!AT22</f>
        <v>0</v>
      </c>
      <c r="AU22" s="178" t="e">
        <f>SUMIF('Core Services_YR1_Effort'!$C$11:$C$192, $C153, 'Core Services_YR1_Effort'!#REF!)</f>
        <v>#REF!</v>
      </c>
      <c r="AV22" s="180" t="e">
        <f>SUMIF('Core Services_YR1_Effort'!$C$11:$C$192, $C153, 'Core Services_YR1_Effort'!#REF!)</f>
        <v>#REF!</v>
      </c>
    </row>
    <row r="23" spans="3:48" x14ac:dyDescent="0.3">
      <c r="C23" s="42" t="s">
        <v>72</v>
      </c>
      <c r="D23" s="177">
        <f>SUMIF('Core Services_YR1_Effort'!$C$11:$C$192, $C23, 'Core Services_YR1_Effort'!BY$11:BY$192)*'Long Term Rates'!D23</f>
        <v>0</v>
      </c>
      <c r="E23" s="178" t="e">
        <f>SUMIF('Core Services_YR1_Effort'!$C$11:$C$192, $C19, 'Core Services_YR1_Effort'!#REF!)</f>
        <v>#REF!</v>
      </c>
      <c r="F23" s="179" t="e">
        <f>SUMIF('Core Services_YR1_Effort'!$C$11:$C$192, $C19, 'Core Services_YR1_Effort'!#REF!)</f>
        <v>#REF!</v>
      </c>
      <c r="G23" s="177">
        <f>SUMIF('Core Services_YR1_Effort'!$C$11:$C$192, $C23, 'Core Services_YR1_Effort'!CB$11:CB$192)*'Long Term Rates'!G23</f>
        <v>0</v>
      </c>
      <c r="H23" s="178" t="e">
        <f>SUMIF('Core Services_YR1_Effort'!$C$11:$C$192, $C19, 'Core Services_YR1_Effort'!#REF!)</f>
        <v>#REF!</v>
      </c>
      <c r="I23" s="179" t="e">
        <f>SUMIF('Core Services_YR1_Effort'!$C$11:$C$192, $C19, 'Core Services_YR1_Effort'!#REF!)</f>
        <v>#REF!</v>
      </c>
      <c r="J23" s="177">
        <f>SUMIF('Core Services_YR1_Effort'!$C$11:$C$192, $C23, 'Core Services_YR1_Effort'!CE$11:CE$192)*'Long Term Rates'!J23</f>
        <v>0</v>
      </c>
      <c r="K23" s="178" t="e">
        <f>SUMIF('Core Services_YR1_Effort'!$C$11:$C$192, $C19, 'Core Services_YR1_Effort'!#REF!)</f>
        <v>#REF!</v>
      </c>
      <c r="L23" s="180" t="e">
        <f>SUMIF('Core Services_YR1_Effort'!$C$11:$C$192, $C19, 'Core Services_YR1_Effort'!#REF!)</f>
        <v>#REF!</v>
      </c>
      <c r="M23" s="178">
        <f>SUMIF('Core Services_YR2_Effort'!$C$11:$C$192,$C23,'Core Services_YR2_Effort'!BY$11:BY$192)*'Long Term Rates'!M23</f>
        <v>0</v>
      </c>
      <c r="N23" s="178" t="e">
        <f>SUMIF('Core Services_YR1_Effort'!$C$11:$C$192, $C52, 'Core Services_YR1_Effort'!#REF!)</f>
        <v>#REF!</v>
      </c>
      <c r="O23" s="179" t="e">
        <f>SUMIF('Core Services_YR1_Effort'!$C$11:$C$192, $C52, 'Core Services_YR1_Effort'!#REF!)</f>
        <v>#REF!</v>
      </c>
      <c r="P23" s="177">
        <f>SUMIF('Core Services_YR2_Effort'!$C$11:$C$192, $C23, 'Core Services_YR2_Effort'!CB$11:CB$192)*'Long Term Rates'!P23</f>
        <v>0</v>
      </c>
      <c r="Q23" s="178" t="e">
        <f>SUMIF('Core Services_YR1_Effort'!$C$11:$C$192, $C52, 'Core Services_YR1_Effort'!#REF!)</f>
        <v>#REF!</v>
      </c>
      <c r="R23" s="179" t="e">
        <f>SUMIF('Core Services_YR1_Effort'!$C$11:$C$192, $C52, 'Core Services_YR1_Effort'!#REF!)</f>
        <v>#REF!</v>
      </c>
      <c r="S23" s="177">
        <f>SUMIF('Core Services_YR2_Effort'!$C$11:$C$192, $C23, 'Core Services_YR2_Effort'!CE$11:CE$192)*'Long Term Rates'!S23</f>
        <v>0</v>
      </c>
      <c r="T23" s="178" t="e">
        <f>SUMIF('Core Services_YR1_Effort'!$C$11:$C$192, $C52, 'Core Services_YR1_Effort'!#REF!)</f>
        <v>#REF!</v>
      </c>
      <c r="U23" s="180" t="e">
        <f>SUMIF('Core Services_YR1_Effort'!$C$11:$C$192, $C52, 'Core Services_YR1_Effort'!#REF!)</f>
        <v>#REF!</v>
      </c>
      <c r="V23" s="178">
        <f>SUMIF('Core Services_YR3_Effort'!$C$11:$C$192, $C23, 'Core Services_YR3_Effort'!BY$11:BY$192)*'Long Term Rates'!V23</f>
        <v>0</v>
      </c>
      <c r="W23" s="178" t="e">
        <f>SUMIF('Core Services_YR1_Effort'!$C$11:$C$192, $C86, 'Core Services_YR1_Effort'!#REF!)</f>
        <v>#REF!</v>
      </c>
      <c r="X23" s="179" t="e">
        <f>SUMIF('Core Services_YR1_Effort'!$C$11:$C$192, $C86, 'Core Services_YR1_Effort'!#REF!)</f>
        <v>#REF!</v>
      </c>
      <c r="Y23" s="177">
        <f>SUMIF('Core Services_YR3_Effort'!$C$11:$C$192, $C23, 'Core Services_YR3_Effort'!CB$11:CB$192)*'Long Term Rates'!Y23</f>
        <v>0</v>
      </c>
      <c r="Z23" s="178" t="e">
        <f>SUMIF('Core Services_YR1_Effort'!$C$11:$C$192, $C86, 'Core Services_YR1_Effort'!#REF!)</f>
        <v>#REF!</v>
      </c>
      <c r="AA23" s="179" t="e">
        <f>SUMIF('Core Services_YR1_Effort'!$C$11:$C$192, $C86, 'Core Services_YR1_Effort'!#REF!)</f>
        <v>#REF!</v>
      </c>
      <c r="AB23" s="177">
        <f>SUMIF('Core Services_YR3_Effort'!$C$11:$C$192, $C23, 'Core Services_YR3_Effort'!CE$11:CE$192)*'Long Term Rates'!AB23</f>
        <v>0</v>
      </c>
      <c r="AC23" s="178" t="e">
        <f>SUMIF('Core Services_YR1_Effort'!$C$11:$C$192, $C86, 'Core Services_YR1_Effort'!#REF!)</f>
        <v>#REF!</v>
      </c>
      <c r="AD23" s="180" t="e">
        <f>SUMIF('Core Services_YR1_Effort'!$C$11:$C$192, $C86, 'Core Services_YR1_Effort'!#REF!)</f>
        <v>#REF!</v>
      </c>
      <c r="AE23" s="178">
        <f>SUMIF('Core Services_YR4_Effort'!$C$11:$C$192,  $C23, 'Core Services_YR4_Effort'!BY$11:BY$192)*'Long Term Rates'!AE23</f>
        <v>0</v>
      </c>
      <c r="AF23" s="178" t="e">
        <f>SUMIF('Core Services_YR1_Effort'!$C$11:$C$192, $C120, 'Core Services_YR1_Effort'!#REF!)</f>
        <v>#REF!</v>
      </c>
      <c r="AG23" s="179" t="e">
        <f>SUMIF('Core Services_YR1_Effort'!$C$11:$C$192, $C120, 'Core Services_YR1_Effort'!#REF!)</f>
        <v>#REF!</v>
      </c>
      <c r="AH23" s="177">
        <f>SUMIF('Core Services_YR4_Effort'!$C$11:$C$192,  $C23, 'Core Services_YR4_Effort'!CB$11:CB$192)*'Long Term Rates'!AH23</f>
        <v>0</v>
      </c>
      <c r="AI23" s="178" t="e">
        <f>SUMIF('Core Services_YR1_Effort'!$C$11:$C$192, $C120, 'Core Services_YR1_Effort'!#REF!)</f>
        <v>#REF!</v>
      </c>
      <c r="AJ23" s="179" t="e">
        <f>SUMIF('Core Services_YR1_Effort'!$C$11:$C$192, $C120, 'Core Services_YR1_Effort'!#REF!)</f>
        <v>#REF!</v>
      </c>
      <c r="AK23" s="177">
        <f>SUMIF('Core Services_YR4_Effort'!$C$11:$C$192,  $C23, 'Core Services_YR4_Effort'!CE$11:CE$192)*'Long Term Rates'!AK23</f>
        <v>0</v>
      </c>
      <c r="AL23" s="178" t="e">
        <f>SUMIF('Core Services_YR1_Effort'!$C$11:$C$192, $C120, 'Core Services_YR1_Effort'!#REF!)</f>
        <v>#REF!</v>
      </c>
      <c r="AM23" s="180" t="e">
        <f>SUMIF('Core Services_YR1_Effort'!$C$11:$C$192, $C120, 'Core Services_YR1_Effort'!#REF!)</f>
        <v>#REF!</v>
      </c>
      <c r="AN23" s="178">
        <f>SUMIF('Core Services_YR5_Effort'!$C$11:$C$192, $C23, 'Core Services_YR5_Effort'!BY$11:BY$192)*'Long Term Rates'!AN23</f>
        <v>0</v>
      </c>
      <c r="AO23" s="178" t="e">
        <f>SUMIF('Core Services_YR1_Effort'!$C$11:$C$192, $C154, 'Core Services_YR1_Effort'!#REF!)</f>
        <v>#REF!</v>
      </c>
      <c r="AP23" s="179" t="e">
        <f>SUMIF('Core Services_YR1_Effort'!$C$11:$C$192, $C154, 'Core Services_YR1_Effort'!#REF!)</f>
        <v>#REF!</v>
      </c>
      <c r="AQ23" s="177">
        <f>SUMIF('Core Services_YR5_Effort'!$C$11:$C$192, $C23, 'Core Services_YR5_Effort'!CB$11:CB$192)*'Long Term Rates'!AQ23</f>
        <v>0</v>
      </c>
      <c r="AR23" s="178" t="e">
        <f>SUMIF('Core Services_YR1_Effort'!$C$11:$C$192, $C154, 'Core Services_YR1_Effort'!#REF!)</f>
        <v>#REF!</v>
      </c>
      <c r="AS23" s="179" t="e">
        <f>SUMIF('Core Services_YR1_Effort'!$C$11:$C$192, $C154, 'Core Services_YR1_Effort'!#REF!)</f>
        <v>#REF!</v>
      </c>
      <c r="AT23" s="177">
        <f>SUMIF('Core Services_YR5_Effort'!$C$11:$C$192, $C23, 'Core Services_YR5_Effort'!CE$11:CE$192)*'Long Term Rates'!AT23</f>
        <v>0</v>
      </c>
      <c r="AU23" s="178" t="e">
        <f>SUMIF('Core Services_YR1_Effort'!$C$11:$C$192, $C154, 'Core Services_YR1_Effort'!#REF!)</f>
        <v>#REF!</v>
      </c>
      <c r="AV23" s="180" t="e">
        <f>SUMIF('Core Services_YR1_Effort'!$C$11:$C$192, $C154, 'Core Services_YR1_Effort'!#REF!)</f>
        <v>#REF!</v>
      </c>
    </row>
    <row r="24" spans="3:48" x14ac:dyDescent="0.3">
      <c r="C24" s="42" t="s">
        <v>73</v>
      </c>
      <c r="D24" s="177">
        <f>SUMIF('Core Services_YR1_Effort'!$C$11:$C$192, $C24, 'Core Services_YR1_Effort'!BY$11:BY$192)*'Long Term Rates'!D24</f>
        <v>0</v>
      </c>
      <c r="E24" s="178" t="e">
        <f>SUMIF('Core Services_YR1_Effort'!$C$11:$C$192, $C20, 'Core Services_YR1_Effort'!#REF!)</f>
        <v>#REF!</v>
      </c>
      <c r="F24" s="179" t="e">
        <f>SUMIF('Core Services_YR1_Effort'!$C$11:$C$192, $C20, 'Core Services_YR1_Effort'!#REF!)</f>
        <v>#REF!</v>
      </c>
      <c r="G24" s="177">
        <f>SUMIF('Core Services_YR1_Effort'!$C$11:$C$192, $C24, 'Core Services_YR1_Effort'!CB$11:CB$192)*'Long Term Rates'!G24</f>
        <v>0</v>
      </c>
      <c r="H24" s="178" t="e">
        <f>SUMIF('Core Services_YR1_Effort'!$C$11:$C$192, $C20, 'Core Services_YR1_Effort'!#REF!)</f>
        <v>#REF!</v>
      </c>
      <c r="I24" s="179" t="e">
        <f>SUMIF('Core Services_YR1_Effort'!$C$11:$C$192, $C20, 'Core Services_YR1_Effort'!#REF!)</f>
        <v>#REF!</v>
      </c>
      <c r="J24" s="177">
        <f>SUMIF('Core Services_YR1_Effort'!$C$11:$C$192, $C24, 'Core Services_YR1_Effort'!CE$11:CE$192)*'Long Term Rates'!J24</f>
        <v>0</v>
      </c>
      <c r="K24" s="178" t="e">
        <f>SUMIF('Core Services_YR1_Effort'!$C$11:$C$192, $C20, 'Core Services_YR1_Effort'!#REF!)</f>
        <v>#REF!</v>
      </c>
      <c r="L24" s="180" t="e">
        <f>SUMIF('Core Services_YR1_Effort'!$C$11:$C$192, $C20, 'Core Services_YR1_Effort'!#REF!)</f>
        <v>#REF!</v>
      </c>
      <c r="M24" s="178">
        <f>SUMIF('Core Services_YR2_Effort'!$C$11:$C$192,$C24,'Core Services_YR2_Effort'!BY$11:BY$192)*'Long Term Rates'!M24</f>
        <v>0</v>
      </c>
      <c r="N24" s="178" t="e">
        <f>SUMIF('Core Services_YR1_Effort'!$C$11:$C$192, $C53, 'Core Services_YR1_Effort'!#REF!)</f>
        <v>#REF!</v>
      </c>
      <c r="O24" s="179" t="e">
        <f>SUMIF('Core Services_YR1_Effort'!$C$11:$C$192, $C53, 'Core Services_YR1_Effort'!#REF!)</f>
        <v>#REF!</v>
      </c>
      <c r="P24" s="177">
        <f>SUMIF('Core Services_YR2_Effort'!$C$11:$C$192, $C24, 'Core Services_YR2_Effort'!CB$11:CB$192)*'Long Term Rates'!P24</f>
        <v>0</v>
      </c>
      <c r="Q24" s="178" t="e">
        <f>SUMIF('Core Services_YR1_Effort'!$C$11:$C$192, $C53, 'Core Services_YR1_Effort'!#REF!)</f>
        <v>#REF!</v>
      </c>
      <c r="R24" s="179" t="e">
        <f>SUMIF('Core Services_YR1_Effort'!$C$11:$C$192, $C53, 'Core Services_YR1_Effort'!#REF!)</f>
        <v>#REF!</v>
      </c>
      <c r="S24" s="177">
        <f>SUMIF('Core Services_YR2_Effort'!$C$11:$C$192, $C24, 'Core Services_YR2_Effort'!CE$11:CE$192)*'Long Term Rates'!S24</f>
        <v>0</v>
      </c>
      <c r="T24" s="178" t="e">
        <f>SUMIF('Core Services_YR1_Effort'!$C$11:$C$192, $C53, 'Core Services_YR1_Effort'!#REF!)</f>
        <v>#REF!</v>
      </c>
      <c r="U24" s="180" t="e">
        <f>SUMIF('Core Services_YR1_Effort'!$C$11:$C$192, $C53, 'Core Services_YR1_Effort'!#REF!)</f>
        <v>#REF!</v>
      </c>
      <c r="V24" s="178">
        <f>SUMIF('Core Services_YR3_Effort'!$C$11:$C$192, $C24, 'Core Services_YR3_Effort'!BY$11:BY$192)*'Long Term Rates'!V24</f>
        <v>0</v>
      </c>
      <c r="W24" s="178" t="e">
        <f>SUMIF('Core Services_YR1_Effort'!$C$11:$C$192, $C87, 'Core Services_YR1_Effort'!#REF!)</f>
        <v>#REF!</v>
      </c>
      <c r="X24" s="179" t="e">
        <f>SUMIF('Core Services_YR1_Effort'!$C$11:$C$192, $C87, 'Core Services_YR1_Effort'!#REF!)</f>
        <v>#REF!</v>
      </c>
      <c r="Y24" s="177">
        <f>SUMIF('Core Services_YR3_Effort'!$C$11:$C$192, $C24, 'Core Services_YR3_Effort'!CB$11:CB$192)*'Long Term Rates'!Y24</f>
        <v>0</v>
      </c>
      <c r="Z24" s="178" t="e">
        <f>SUMIF('Core Services_YR1_Effort'!$C$11:$C$192, $C87, 'Core Services_YR1_Effort'!#REF!)</f>
        <v>#REF!</v>
      </c>
      <c r="AA24" s="179" t="e">
        <f>SUMIF('Core Services_YR1_Effort'!$C$11:$C$192, $C87, 'Core Services_YR1_Effort'!#REF!)</f>
        <v>#REF!</v>
      </c>
      <c r="AB24" s="177">
        <f>SUMIF('Core Services_YR3_Effort'!$C$11:$C$192, $C24, 'Core Services_YR3_Effort'!CE$11:CE$192)*'Long Term Rates'!AB24</f>
        <v>0</v>
      </c>
      <c r="AC24" s="178" t="e">
        <f>SUMIF('Core Services_YR1_Effort'!$C$11:$C$192, $C87, 'Core Services_YR1_Effort'!#REF!)</f>
        <v>#REF!</v>
      </c>
      <c r="AD24" s="180" t="e">
        <f>SUMIF('Core Services_YR1_Effort'!$C$11:$C$192, $C87, 'Core Services_YR1_Effort'!#REF!)</f>
        <v>#REF!</v>
      </c>
      <c r="AE24" s="178">
        <f>SUMIF('Core Services_YR4_Effort'!$C$11:$C$192,  $C24, 'Core Services_YR4_Effort'!BY$11:BY$192)*'Long Term Rates'!AE24</f>
        <v>0</v>
      </c>
      <c r="AF24" s="178" t="e">
        <f>SUMIF('Core Services_YR1_Effort'!$C$11:$C$192, $C121, 'Core Services_YR1_Effort'!#REF!)</f>
        <v>#REF!</v>
      </c>
      <c r="AG24" s="179" t="e">
        <f>SUMIF('Core Services_YR1_Effort'!$C$11:$C$192, $C121, 'Core Services_YR1_Effort'!#REF!)</f>
        <v>#REF!</v>
      </c>
      <c r="AH24" s="177">
        <f>SUMIF('Core Services_YR4_Effort'!$C$11:$C$192,  $C24, 'Core Services_YR4_Effort'!CB$11:CB$192)*'Long Term Rates'!AH24</f>
        <v>0</v>
      </c>
      <c r="AI24" s="178" t="e">
        <f>SUMIF('Core Services_YR1_Effort'!$C$11:$C$192, $C121, 'Core Services_YR1_Effort'!#REF!)</f>
        <v>#REF!</v>
      </c>
      <c r="AJ24" s="179" t="e">
        <f>SUMIF('Core Services_YR1_Effort'!$C$11:$C$192, $C121, 'Core Services_YR1_Effort'!#REF!)</f>
        <v>#REF!</v>
      </c>
      <c r="AK24" s="177">
        <f>SUMIF('Core Services_YR4_Effort'!$C$11:$C$192,  $C24, 'Core Services_YR4_Effort'!CE$11:CE$192)*'Long Term Rates'!AK24</f>
        <v>0</v>
      </c>
      <c r="AL24" s="178" t="e">
        <f>SUMIF('Core Services_YR1_Effort'!$C$11:$C$192, $C121, 'Core Services_YR1_Effort'!#REF!)</f>
        <v>#REF!</v>
      </c>
      <c r="AM24" s="180" t="e">
        <f>SUMIF('Core Services_YR1_Effort'!$C$11:$C$192, $C121, 'Core Services_YR1_Effort'!#REF!)</f>
        <v>#REF!</v>
      </c>
      <c r="AN24" s="178">
        <f>SUMIF('Core Services_YR5_Effort'!$C$11:$C$192, $C24, 'Core Services_YR5_Effort'!BY$11:BY$192)*'Long Term Rates'!AN24</f>
        <v>0</v>
      </c>
      <c r="AO24" s="178" t="e">
        <f>SUMIF('Core Services_YR1_Effort'!$C$11:$C$192, $C155, 'Core Services_YR1_Effort'!#REF!)</f>
        <v>#REF!</v>
      </c>
      <c r="AP24" s="179" t="e">
        <f>SUMIF('Core Services_YR1_Effort'!$C$11:$C$192, $C155, 'Core Services_YR1_Effort'!#REF!)</f>
        <v>#REF!</v>
      </c>
      <c r="AQ24" s="177">
        <f>SUMIF('Core Services_YR5_Effort'!$C$11:$C$192, $C24, 'Core Services_YR5_Effort'!CB$11:CB$192)*'Long Term Rates'!AQ24</f>
        <v>0</v>
      </c>
      <c r="AR24" s="178" t="e">
        <f>SUMIF('Core Services_YR1_Effort'!$C$11:$C$192, $C155, 'Core Services_YR1_Effort'!#REF!)</f>
        <v>#REF!</v>
      </c>
      <c r="AS24" s="179" t="e">
        <f>SUMIF('Core Services_YR1_Effort'!$C$11:$C$192, $C155, 'Core Services_YR1_Effort'!#REF!)</f>
        <v>#REF!</v>
      </c>
      <c r="AT24" s="177">
        <f>SUMIF('Core Services_YR5_Effort'!$C$11:$C$192, $C24, 'Core Services_YR5_Effort'!CE$11:CE$192)*'Long Term Rates'!AT24</f>
        <v>0</v>
      </c>
      <c r="AU24" s="178" t="e">
        <f>SUMIF('Core Services_YR1_Effort'!$C$11:$C$192, $C155, 'Core Services_YR1_Effort'!#REF!)</f>
        <v>#REF!</v>
      </c>
      <c r="AV24" s="180" t="e">
        <f>SUMIF('Core Services_YR1_Effort'!$C$11:$C$192, $C155, 'Core Services_YR1_Effort'!#REF!)</f>
        <v>#REF!</v>
      </c>
    </row>
    <row r="25" spans="3:48" x14ac:dyDescent="0.3">
      <c r="C25" s="42" t="s">
        <v>74</v>
      </c>
      <c r="D25" s="177">
        <f>SUMIF('Core Services_YR1_Effort'!$C$11:$C$192, $C25, 'Core Services_YR1_Effort'!BY$11:BY$192)*'Long Term Rates'!D25</f>
        <v>0</v>
      </c>
      <c r="E25" s="178" t="e">
        <f>SUMIF('Core Services_YR1_Effort'!$C$11:$C$192, $C21, 'Core Services_YR1_Effort'!#REF!)</f>
        <v>#REF!</v>
      </c>
      <c r="F25" s="179" t="e">
        <f>SUMIF('Core Services_YR1_Effort'!$C$11:$C$192, $C21, 'Core Services_YR1_Effort'!#REF!)</f>
        <v>#REF!</v>
      </c>
      <c r="G25" s="177">
        <f>SUMIF('Core Services_YR1_Effort'!$C$11:$C$192, $C25, 'Core Services_YR1_Effort'!CB$11:CB$192)*'Long Term Rates'!G25</f>
        <v>0</v>
      </c>
      <c r="H25" s="178" t="e">
        <f>SUMIF('Core Services_YR1_Effort'!$C$11:$C$192, $C21, 'Core Services_YR1_Effort'!#REF!)</f>
        <v>#REF!</v>
      </c>
      <c r="I25" s="179" t="e">
        <f>SUMIF('Core Services_YR1_Effort'!$C$11:$C$192, $C21, 'Core Services_YR1_Effort'!#REF!)</f>
        <v>#REF!</v>
      </c>
      <c r="J25" s="177">
        <f>SUMIF('Core Services_YR1_Effort'!$C$11:$C$192, $C25, 'Core Services_YR1_Effort'!CE$11:CE$192)*'Long Term Rates'!J25</f>
        <v>0</v>
      </c>
      <c r="K25" s="178" t="e">
        <f>SUMIF('Core Services_YR1_Effort'!$C$11:$C$192, $C21, 'Core Services_YR1_Effort'!#REF!)</f>
        <v>#REF!</v>
      </c>
      <c r="L25" s="180" t="e">
        <f>SUMIF('Core Services_YR1_Effort'!$C$11:$C$192, $C21, 'Core Services_YR1_Effort'!#REF!)</f>
        <v>#REF!</v>
      </c>
      <c r="M25" s="178">
        <f>SUMIF('Core Services_YR2_Effort'!$C$11:$C$192,$C25,'Core Services_YR2_Effort'!BY$11:BY$192)*'Long Term Rates'!M25</f>
        <v>0</v>
      </c>
      <c r="N25" s="178" t="e">
        <f>SUMIF('Core Services_YR1_Effort'!$C$11:$C$192, $C54, 'Core Services_YR1_Effort'!#REF!)</f>
        <v>#REF!</v>
      </c>
      <c r="O25" s="179" t="e">
        <f>SUMIF('Core Services_YR1_Effort'!$C$11:$C$192, $C54, 'Core Services_YR1_Effort'!#REF!)</f>
        <v>#REF!</v>
      </c>
      <c r="P25" s="177">
        <f>SUMIF('Core Services_YR2_Effort'!$C$11:$C$192, $C25, 'Core Services_YR2_Effort'!CB$11:CB$192)*'Long Term Rates'!P25</f>
        <v>0</v>
      </c>
      <c r="Q25" s="178" t="e">
        <f>SUMIF('Core Services_YR1_Effort'!$C$11:$C$192, $C54, 'Core Services_YR1_Effort'!#REF!)</f>
        <v>#REF!</v>
      </c>
      <c r="R25" s="179" t="e">
        <f>SUMIF('Core Services_YR1_Effort'!$C$11:$C$192, $C54, 'Core Services_YR1_Effort'!#REF!)</f>
        <v>#REF!</v>
      </c>
      <c r="S25" s="177">
        <f>SUMIF('Core Services_YR2_Effort'!$C$11:$C$192, $C25, 'Core Services_YR2_Effort'!CE$11:CE$192)*'Long Term Rates'!S25</f>
        <v>0</v>
      </c>
      <c r="T25" s="178" t="e">
        <f>SUMIF('Core Services_YR1_Effort'!$C$11:$C$192, $C54, 'Core Services_YR1_Effort'!#REF!)</f>
        <v>#REF!</v>
      </c>
      <c r="U25" s="180" t="e">
        <f>SUMIF('Core Services_YR1_Effort'!$C$11:$C$192, $C54, 'Core Services_YR1_Effort'!#REF!)</f>
        <v>#REF!</v>
      </c>
      <c r="V25" s="178">
        <f>SUMIF('Core Services_YR3_Effort'!$C$11:$C$192, $C25, 'Core Services_YR3_Effort'!BY$11:BY$192)*'Long Term Rates'!V25</f>
        <v>0</v>
      </c>
      <c r="W25" s="178" t="e">
        <f>SUMIF('Core Services_YR1_Effort'!$C$11:$C$192, $C88, 'Core Services_YR1_Effort'!#REF!)</f>
        <v>#REF!</v>
      </c>
      <c r="X25" s="179" t="e">
        <f>SUMIF('Core Services_YR1_Effort'!$C$11:$C$192, $C88, 'Core Services_YR1_Effort'!#REF!)</f>
        <v>#REF!</v>
      </c>
      <c r="Y25" s="177">
        <f>SUMIF('Core Services_YR3_Effort'!$C$11:$C$192, $C25, 'Core Services_YR3_Effort'!CB$11:CB$192)*'Long Term Rates'!Y25</f>
        <v>0</v>
      </c>
      <c r="Z25" s="178" t="e">
        <f>SUMIF('Core Services_YR1_Effort'!$C$11:$C$192, $C88, 'Core Services_YR1_Effort'!#REF!)</f>
        <v>#REF!</v>
      </c>
      <c r="AA25" s="179" t="e">
        <f>SUMIF('Core Services_YR1_Effort'!$C$11:$C$192, $C88, 'Core Services_YR1_Effort'!#REF!)</f>
        <v>#REF!</v>
      </c>
      <c r="AB25" s="177">
        <f>SUMIF('Core Services_YR3_Effort'!$C$11:$C$192, $C25, 'Core Services_YR3_Effort'!CE$11:CE$192)*'Long Term Rates'!AB25</f>
        <v>0</v>
      </c>
      <c r="AC25" s="178" t="e">
        <f>SUMIF('Core Services_YR1_Effort'!$C$11:$C$192, $C88, 'Core Services_YR1_Effort'!#REF!)</f>
        <v>#REF!</v>
      </c>
      <c r="AD25" s="180" t="e">
        <f>SUMIF('Core Services_YR1_Effort'!$C$11:$C$192, $C88, 'Core Services_YR1_Effort'!#REF!)</f>
        <v>#REF!</v>
      </c>
      <c r="AE25" s="178">
        <f>SUMIF('Core Services_YR4_Effort'!$C$11:$C$192,  $C25, 'Core Services_YR4_Effort'!BY$11:BY$192)*'Long Term Rates'!AE25</f>
        <v>0</v>
      </c>
      <c r="AF25" s="178" t="e">
        <f>SUMIF('Core Services_YR1_Effort'!$C$11:$C$192, $C122, 'Core Services_YR1_Effort'!#REF!)</f>
        <v>#REF!</v>
      </c>
      <c r="AG25" s="179" t="e">
        <f>SUMIF('Core Services_YR1_Effort'!$C$11:$C$192, $C122, 'Core Services_YR1_Effort'!#REF!)</f>
        <v>#REF!</v>
      </c>
      <c r="AH25" s="177">
        <f>SUMIF('Core Services_YR4_Effort'!$C$11:$C$192,  $C25, 'Core Services_YR4_Effort'!CB$11:CB$192)*'Long Term Rates'!AH25</f>
        <v>0</v>
      </c>
      <c r="AI25" s="178" t="e">
        <f>SUMIF('Core Services_YR1_Effort'!$C$11:$C$192, $C122, 'Core Services_YR1_Effort'!#REF!)</f>
        <v>#REF!</v>
      </c>
      <c r="AJ25" s="179" t="e">
        <f>SUMIF('Core Services_YR1_Effort'!$C$11:$C$192, $C122, 'Core Services_YR1_Effort'!#REF!)</f>
        <v>#REF!</v>
      </c>
      <c r="AK25" s="177">
        <f>SUMIF('Core Services_YR4_Effort'!$C$11:$C$192,  $C25, 'Core Services_YR4_Effort'!CE$11:CE$192)*'Long Term Rates'!AK25</f>
        <v>0</v>
      </c>
      <c r="AL25" s="178" t="e">
        <f>SUMIF('Core Services_YR1_Effort'!$C$11:$C$192, $C122, 'Core Services_YR1_Effort'!#REF!)</f>
        <v>#REF!</v>
      </c>
      <c r="AM25" s="180" t="e">
        <f>SUMIF('Core Services_YR1_Effort'!$C$11:$C$192, $C122, 'Core Services_YR1_Effort'!#REF!)</f>
        <v>#REF!</v>
      </c>
      <c r="AN25" s="178">
        <f>SUMIF('Core Services_YR5_Effort'!$C$11:$C$192, $C25, 'Core Services_YR5_Effort'!BY$11:BY$192)*'Long Term Rates'!AN25</f>
        <v>0</v>
      </c>
      <c r="AO25" s="178" t="e">
        <f>SUMIF('Core Services_YR1_Effort'!$C$11:$C$192, $C156, 'Core Services_YR1_Effort'!#REF!)</f>
        <v>#REF!</v>
      </c>
      <c r="AP25" s="179" t="e">
        <f>SUMIF('Core Services_YR1_Effort'!$C$11:$C$192, $C156, 'Core Services_YR1_Effort'!#REF!)</f>
        <v>#REF!</v>
      </c>
      <c r="AQ25" s="177">
        <f>SUMIF('Core Services_YR5_Effort'!$C$11:$C$192, $C25, 'Core Services_YR5_Effort'!CB$11:CB$192)*'Long Term Rates'!AQ25</f>
        <v>0</v>
      </c>
      <c r="AR25" s="178" t="e">
        <f>SUMIF('Core Services_YR1_Effort'!$C$11:$C$192, $C156, 'Core Services_YR1_Effort'!#REF!)</f>
        <v>#REF!</v>
      </c>
      <c r="AS25" s="179" t="e">
        <f>SUMIF('Core Services_YR1_Effort'!$C$11:$C$192, $C156, 'Core Services_YR1_Effort'!#REF!)</f>
        <v>#REF!</v>
      </c>
      <c r="AT25" s="177">
        <f>SUMIF('Core Services_YR5_Effort'!$C$11:$C$192, $C25, 'Core Services_YR5_Effort'!CE$11:CE$192)*'Long Term Rates'!AT25</f>
        <v>0</v>
      </c>
      <c r="AU25" s="178" t="e">
        <f>SUMIF('Core Services_YR1_Effort'!$C$11:$C$192, $C156, 'Core Services_YR1_Effort'!#REF!)</f>
        <v>#REF!</v>
      </c>
      <c r="AV25" s="180" t="e">
        <f>SUMIF('Core Services_YR1_Effort'!$C$11:$C$192, $C156, 'Core Services_YR1_Effort'!#REF!)</f>
        <v>#REF!</v>
      </c>
    </row>
    <row r="26" spans="3:48" x14ac:dyDescent="0.3">
      <c r="C26" s="42" t="s">
        <v>75</v>
      </c>
      <c r="D26" s="177">
        <f>SUMIF('Core Services_YR1_Effort'!$C$11:$C$192, $C26, 'Core Services_YR1_Effort'!BY$11:BY$192)*'Long Term Rates'!D26</f>
        <v>0</v>
      </c>
      <c r="E26" s="178" t="e">
        <f>SUMIF('Core Services_YR1_Effort'!$C$11:$C$192, $C22, 'Core Services_YR1_Effort'!#REF!)</f>
        <v>#REF!</v>
      </c>
      <c r="F26" s="179" t="e">
        <f>SUMIF('Core Services_YR1_Effort'!$C$11:$C$192, $C22, 'Core Services_YR1_Effort'!#REF!)</f>
        <v>#REF!</v>
      </c>
      <c r="G26" s="177">
        <f>SUMIF('Core Services_YR1_Effort'!$C$11:$C$192, $C26, 'Core Services_YR1_Effort'!CB$11:CB$192)*'Long Term Rates'!G26</f>
        <v>0</v>
      </c>
      <c r="H26" s="178" t="e">
        <f>SUMIF('Core Services_YR1_Effort'!$C$11:$C$192, $C22, 'Core Services_YR1_Effort'!#REF!)</f>
        <v>#REF!</v>
      </c>
      <c r="I26" s="179" t="e">
        <f>SUMIF('Core Services_YR1_Effort'!$C$11:$C$192, $C22, 'Core Services_YR1_Effort'!#REF!)</f>
        <v>#REF!</v>
      </c>
      <c r="J26" s="177">
        <f>SUMIF('Core Services_YR1_Effort'!$C$11:$C$192, $C26, 'Core Services_YR1_Effort'!CE$11:CE$192)*'Long Term Rates'!J26</f>
        <v>0</v>
      </c>
      <c r="K26" s="178" t="e">
        <f>SUMIF('Core Services_YR1_Effort'!$C$11:$C$192, $C22, 'Core Services_YR1_Effort'!#REF!)</f>
        <v>#REF!</v>
      </c>
      <c r="L26" s="180" t="e">
        <f>SUMIF('Core Services_YR1_Effort'!$C$11:$C$192, $C22, 'Core Services_YR1_Effort'!#REF!)</f>
        <v>#REF!</v>
      </c>
      <c r="M26" s="178">
        <f>SUMIF('Core Services_YR2_Effort'!$C$11:$C$192,$C26,'Core Services_YR2_Effort'!BY$11:BY$192)*'Long Term Rates'!M26</f>
        <v>0</v>
      </c>
      <c r="N26" s="178" t="e">
        <f>SUMIF('Core Services_YR1_Effort'!$C$11:$C$192, $C55, 'Core Services_YR1_Effort'!#REF!)</f>
        <v>#REF!</v>
      </c>
      <c r="O26" s="179" t="e">
        <f>SUMIF('Core Services_YR1_Effort'!$C$11:$C$192, $C55, 'Core Services_YR1_Effort'!#REF!)</f>
        <v>#REF!</v>
      </c>
      <c r="P26" s="177">
        <f>SUMIF('Core Services_YR2_Effort'!$C$11:$C$192, $C26, 'Core Services_YR2_Effort'!CB$11:CB$192)*'Long Term Rates'!P26</f>
        <v>0</v>
      </c>
      <c r="Q26" s="178" t="e">
        <f>SUMIF('Core Services_YR1_Effort'!$C$11:$C$192, $C55, 'Core Services_YR1_Effort'!#REF!)</f>
        <v>#REF!</v>
      </c>
      <c r="R26" s="179" t="e">
        <f>SUMIF('Core Services_YR1_Effort'!$C$11:$C$192, $C55, 'Core Services_YR1_Effort'!#REF!)</f>
        <v>#REF!</v>
      </c>
      <c r="S26" s="177">
        <f>SUMIF('Core Services_YR2_Effort'!$C$11:$C$192, $C26, 'Core Services_YR2_Effort'!CE$11:CE$192)*'Long Term Rates'!S26</f>
        <v>0</v>
      </c>
      <c r="T26" s="178" t="e">
        <f>SUMIF('Core Services_YR1_Effort'!$C$11:$C$192, $C55, 'Core Services_YR1_Effort'!#REF!)</f>
        <v>#REF!</v>
      </c>
      <c r="U26" s="180" t="e">
        <f>SUMIF('Core Services_YR1_Effort'!$C$11:$C$192, $C55, 'Core Services_YR1_Effort'!#REF!)</f>
        <v>#REF!</v>
      </c>
      <c r="V26" s="178">
        <f>SUMIF('Core Services_YR3_Effort'!$C$11:$C$192, $C26, 'Core Services_YR3_Effort'!BY$11:BY$192)*'Long Term Rates'!V26</f>
        <v>0</v>
      </c>
      <c r="W26" s="178" t="e">
        <f>SUMIF('Core Services_YR1_Effort'!$C$11:$C$192, $C89, 'Core Services_YR1_Effort'!#REF!)</f>
        <v>#REF!</v>
      </c>
      <c r="X26" s="179" t="e">
        <f>SUMIF('Core Services_YR1_Effort'!$C$11:$C$192, $C89, 'Core Services_YR1_Effort'!#REF!)</f>
        <v>#REF!</v>
      </c>
      <c r="Y26" s="177">
        <f>SUMIF('Core Services_YR3_Effort'!$C$11:$C$192, $C26, 'Core Services_YR3_Effort'!CB$11:CB$192)*'Long Term Rates'!Y26</f>
        <v>0</v>
      </c>
      <c r="Z26" s="178" t="e">
        <f>SUMIF('Core Services_YR1_Effort'!$C$11:$C$192, $C89, 'Core Services_YR1_Effort'!#REF!)</f>
        <v>#REF!</v>
      </c>
      <c r="AA26" s="179" t="e">
        <f>SUMIF('Core Services_YR1_Effort'!$C$11:$C$192, $C89, 'Core Services_YR1_Effort'!#REF!)</f>
        <v>#REF!</v>
      </c>
      <c r="AB26" s="177">
        <f>SUMIF('Core Services_YR3_Effort'!$C$11:$C$192, $C26, 'Core Services_YR3_Effort'!CE$11:CE$192)*'Long Term Rates'!AB26</f>
        <v>0</v>
      </c>
      <c r="AC26" s="178" t="e">
        <f>SUMIF('Core Services_YR1_Effort'!$C$11:$C$192, $C89, 'Core Services_YR1_Effort'!#REF!)</f>
        <v>#REF!</v>
      </c>
      <c r="AD26" s="180" t="e">
        <f>SUMIF('Core Services_YR1_Effort'!$C$11:$C$192, $C89, 'Core Services_YR1_Effort'!#REF!)</f>
        <v>#REF!</v>
      </c>
      <c r="AE26" s="178">
        <f>SUMIF('Core Services_YR4_Effort'!$C$11:$C$192,  $C26, 'Core Services_YR4_Effort'!BY$11:BY$192)*'Long Term Rates'!AE26</f>
        <v>0</v>
      </c>
      <c r="AF26" s="178" t="e">
        <f>SUMIF('Core Services_YR1_Effort'!$C$11:$C$192, $C123, 'Core Services_YR1_Effort'!#REF!)</f>
        <v>#REF!</v>
      </c>
      <c r="AG26" s="179" t="e">
        <f>SUMIF('Core Services_YR1_Effort'!$C$11:$C$192, $C123, 'Core Services_YR1_Effort'!#REF!)</f>
        <v>#REF!</v>
      </c>
      <c r="AH26" s="177">
        <f>SUMIF('Core Services_YR4_Effort'!$C$11:$C$192,  $C26, 'Core Services_YR4_Effort'!CB$11:CB$192)*'Long Term Rates'!AH26</f>
        <v>0</v>
      </c>
      <c r="AI26" s="178" t="e">
        <f>SUMIF('Core Services_YR1_Effort'!$C$11:$C$192, $C123, 'Core Services_YR1_Effort'!#REF!)</f>
        <v>#REF!</v>
      </c>
      <c r="AJ26" s="179" t="e">
        <f>SUMIF('Core Services_YR1_Effort'!$C$11:$C$192, $C123, 'Core Services_YR1_Effort'!#REF!)</f>
        <v>#REF!</v>
      </c>
      <c r="AK26" s="177">
        <f>SUMIF('Core Services_YR4_Effort'!$C$11:$C$192,  $C26, 'Core Services_YR4_Effort'!CE$11:CE$192)*'Long Term Rates'!AK26</f>
        <v>0</v>
      </c>
      <c r="AL26" s="178" t="e">
        <f>SUMIF('Core Services_YR1_Effort'!$C$11:$C$192, $C123, 'Core Services_YR1_Effort'!#REF!)</f>
        <v>#REF!</v>
      </c>
      <c r="AM26" s="180" t="e">
        <f>SUMIF('Core Services_YR1_Effort'!$C$11:$C$192, $C123, 'Core Services_YR1_Effort'!#REF!)</f>
        <v>#REF!</v>
      </c>
      <c r="AN26" s="178">
        <f>SUMIF('Core Services_YR5_Effort'!$C$11:$C$192, $C26, 'Core Services_YR5_Effort'!BY$11:BY$192)*'Long Term Rates'!AN26</f>
        <v>0</v>
      </c>
      <c r="AO26" s="178" t="e">
        <f>SUMIF('Core Services_YR1_Effort'!$C$11:$C$192, $C157, 'Core Services_YR1_Effort'!#REF!)</f>
        <v>#REF!</v>
      </c>
      <c r="AP26" s="179" t="e">
        <f>SUMIF('Core Services_YR1_Effort'!$C$11:$C$192, $C157, 'Core Services_YR1_Effort'!#REF!)</f>
        <v>#REF!</v>
      </c>
      <c r="AQ26" s="177">
        <f>SUMIF('Core Services_YR5_Effort'!$C$11:$C$192, $C26, 'Core Services_YR5_Effort'!CB$11:CB$192)*'Long Term Rates'!AQ26</f>
        <v>0</v>
      </c>
      <c r="AR26" s="178" t="e">
        <f>SUMIF('Core Services_YR1_Effort'!$C$11:$C$192, $C157, 'Core Services_YR1_Effort'!#REF!)</f>
        <v>#REF!</v>
      </c>
      <c r="AS26" s="179" t="e">
        <f>SUMIF('Core Services_YR1_Effort'!$C$11:$C$192, $C157, 'Core Services_YR1_Effort'!#REF!)</f>
        <v>#REF!</v>
      </c>
      <c r="AT26" s="177">
        <f>SUMIF('Core Services_YR5_Effort'!$C$11:$C$192, $C26, 'Core Services_YR5_Effort'!CE$11:CE$192)*'Long Term Rates'!AT26</f>
        <v>0</v>
      </c>
      <c r="AU26" s="178" t="e">
        <f>SUMIF('Core Services_YR1_Effort'!$C$11:$C$192, $C157, 'Core Services_YR1_Effort'!#REF!)</f>
        <v>#REF!</v>
      </c>
      <c r="AV26" s="180" t="e">
        <f>SUMIF('Core Services_YR1_Effort'!$C$11:$C$192, $C157, 'Core Services_YR1_Effort'!#REF!)</f>
        <v>#REF!</v>
      </c>
    </row>
    <row r="27" spans="3:48" x14ac:dyDescent="0.3">
      <c r="C27" s="42" t="s">
        <v>76</v>
      </c>
      <c r="D27" s="177">
        <f>SUMIF('Core Services_YR1_Effort'!$C$11:$C$192, $C27, 'Core Services_YR1_Effort'!BY$11:BY$192)*'Long Term Rates'!D27</f>
        <v>0</v>
      </c>
      <c r="E27" s="178" t="e">
        <f>SUMIF('Core Services_YR1_Effort'!$C$11:$C$192, $C23, 'Core Services_YR1_Effort'!#REF!)</f>
        <v>#REF!</v>
      </c>
      <c r="F27" s="179" t="e">
        <f>SUMIF('Core Services_YR1_Effort'!$C$11:$C$192, $C23, 'Core Services_YR1_Effort'!#REF!)</f>
        <v>#REF!</v>
      </c>
      <c r="G27" s="177">
        <f>SUMIF('Core Services_YR1_Effort'!$C$11:$C$192, $C27, 'Core Services_YR1_Effort'!CB$11:CB$192)*'Long Term Rates'!G27</f>
        <v>0</v>
      </c>
      <c r="H27" s="178" t="e">
        <f>SUMIF('Core Services_YR1_Effort'!$C$11:$C$192, $C23, 'Core Services_YR1_Effort'!#REF!)</f>
        <v>#REF!</v>
      </c>
      <c r="I27" s="179" t="e">
        <f>SUMIF('Core Services_YR1_Effort'!$C$11:$C$192, $C23, 'Core Services_YR1_Effort'!#REF!)</f>
        <v>#REF!</v>
      </c>
      <c r="J27" s="177">
        <f>SUMIF('Core Services_YR1_Effort'!$C$11:$C$192, $C27, 'Core Services_YR1_Effort'!CE$11:CE$192)*'Long Term Rates'!J27</f>
        <v>0</v>
      </c>
      <c r="K27" s="178" t="e">
        <f>SUMIF('Core Services_YR1_Effort'!$C$11:$C$192, $C23, 'Core Services_YR1_Effort'!#REF!)</f>
        <v>#REF!</v>
      </c>
      <c r="L27" s="180" t="e">
        <f>SUMIF('Core Services_YR1_Effort'!$C$11:$C$192, $C23, 'Core Services_YR1_Effort'!#REF!)</f>
        <v>#REF!</v>
      </c>
      <c r="M27" s="178">
        <f>SUMIF('Core Services_YR2_Effort'!$C$11:$C$192,$C27,'Core Services_YR2_Effort'!BY$11:BY$192)*'Long Term Rates'!M27</f>
        <v>0</v>
      </c>
      <c r="N27" s="178" t="e">
        <f>SUMIF('Core Services_YR1_Effort'!$C$11:$C$192, $C56, 'Core Services_YR1_Effort'!#REF!)</f>
        <v>#REF!</v>
      </c>
      <c r="O27" s="179" t="e">
        <f>SUMIF('Core Services_YR1_Effort'!$C$11:$C$192, $C56, 'Core Services_YR1_Effort'!#REF!)</f>
        <v>#REF!</v>
      </c>
      <c r="P27" s="177">
        <f>SUMIF('Core Services_YR2_Effort'!$C$11:$C$192, $C27, 'Core Services_YR2_Effort'!CB$11:CB$192)*'Long Term Rates'!P27</f>
        <v>0</v>
      </c>
      <c r="Q27" s="178" t="e">
        <f>SUMIF('Core Services_YR1_Effort'!$C$11:$C$192, $C56, 'Core Services_YR1_Effort'!#REF!)</f>
        <v>#REF!</v>
      </c>
      <c r="R27" s="179" t="e">
        <f>SUMIF('Core Services_YR1_Effort'!$C$11:$C$192, $C56, 'Core Services_YR1_Effort'!#REF!)</f>
        <v>#REF!</v>
      </c>
      <c r="S27" s="177">
        <f>SUMIF('Core Services_YR2_Effort'!$C$11:$C$192, $C27, 'Core Services_YR2_Effort'!CE$11:CE$192)*'Long Term Rates'!S27</f>
        <v>0</v>
      </c>
      <c r="T27" s="178" t="e">
        <f>SUMIF('Core Services_YR1_Effort'!$C$11:$C$192, $C56, 'Core Services_YR1_Effort'!#REF!)</f>
        <v>#REF!</v>
      </c>
      <c r="U27" s="180" t="e">
        <f>SUMIF('Core Services_YR1_Effort'!$C$11:$C$192, $C56, 'Core Services_YR1_Effort'!#REF!)</f>
        <v>#REF!</v>
      </c>
      <c r="V27" s="178">
        <f>SUMIF('Core Services_YR3_Effort'!$C$11:$C$192, $C27, 'Core Services_YR3_Effort'!BY$11:BY$192)*'Long Term Rates'!V27</f>
        <v>0</v>
      </c>
      <c r="W27" s="178" t="e">
        <f>SUMIF('Core Services_YR1_Effort'!$C$11:$C$192, $C90, 'Core Services_YR1_Effort'!#REF!)</f>
        <v>#REF!</v>
      </c>
      <c r="X27" s="179" t="e">
        <f>SUMIF('Core Services_YR1_Effort'!$C$11:$C$192, $C90, 'Core Services_YR1_Effort'!#REF!)</f>
        <v>#REF!</v>
      </c>
      <c r="Y27" s="177">
        <f>SUMIF('Core Services_YR3_Effort'!$C$11:$C$192, $C27, 'Core Services_YR3_Effort'!CB$11:CB$192)*'Long Term Rates'!Y27</f>
        <v>0</v>
      </c>
      <c r="Z27" s="178" t="e">
        <f>SUMIF('Core Services_YR1_Effort'!$C$11:$C$192, $C90, 'Core Services_YR1_Effort'!#REF!)</f>
        <v>#REF!</v>
      </c>
      <c r="AA27" s="179" t="e">
        <f>SUMIF('Core Services_YR1_Effort'!$C$11:$C$192, $C90, 'Core Services_YR1_Effort'!#REF!)</f>
        <v>#REF!</v>
      </c>
      <c r="AB27" s="177">
        <f>SUMIF('Core Services_YR3_Effort'!$C$11:$C$192, $C27, 'Core Services_YR3_Effort'!CE$11:CE$192)*'Long Term Rates'!AB27</f>
        <v>0</v>
      </c>
      <c r="AC27" s="178" t="e">
        <f>SUMIF('Core Services_YR1_Effort'!$C$11:$C$192, $C90, 'Core Services_YR1_Effort'!#REF!)</f>
        <v>#REF!</v>
      </c>
      <c r="AD27" s="180" t="e">
        <f>SUMIF('Core Services_YR1_Effort'!$C$11:$C$192, $C90, 'Core Services_YR1_Effort'!#REF!)</f>
        <v>#REF!</v>
      </c>
      <c r="AE27" s="178">
        <f>SUMIF('Core Services_YR4_Effort'!$C$11:$C$192,  $C27, 'Core Services_YR4_Effort'!BY$11:BY$192)*'Long Term Rates'!AE27</f>
        <v>0</v>
      </c>
      <c r="AF27" s="178" t="e">
        <f>SUMIF('Core Services_YR1_Effort'!$C$11:$C$192, $C124, 'Core Services_YR1_Effort'!#REF!)</f>
        <v>#REF!</v>
      </c>
      <c r="AG27" s="179" t="e">
        <f>SUMIF('Core Services_YR1_Effort'!$C$11:$C$192, $C124, 'Core Services_YR1_Effort'!#REF!)</f>
        <v>#REF!</v>
      </c>
      <c r="AH27" s="177">
        <f>SUMIF('Core Services_YR4_Effort'!$C$11:$C$192,  $C27, 'Core Services_YR4_Effort'!CB$11:CB$192)*'Long Term Rates'!AH27</f>
        <v>0</v>
      </c>
      <c r="AI27" s="178" t="e">
        <f>SUMIF('Core Services_YR1_Effort'!$C$11:$C$192, $C124, 'Core Services_YR1_Effort'!#REF!)</f>
        <v>#REF!</v>
      </c>
      <c r="AJ27" s="179" t="e">
        <f>SUMIF('Core Services_YR1_Effort'!$C$11:$C$192, $C124, 'Core Services_YR1_Effort'!#REF!)</f>
        <v>#REF!</v>
      </c>
      <c r="AK27" s="177">
        <f>SUMIF('Core Services_YR4_Effort'!$C$11:$C$192,  $C27, 'Core Services_YR4_Effort'!CE$11:CE$192)*'Long Term Rates'!AK27</f>
        <v>0</v>
      </c>
      <c r="AL27" s="178" t="e">
        <f>SUMIF('Core Services_YR1_Effort'!$C$11:$C$192, $C124, 'Core Services_YR1_Effort'!#REF!)</f>
        <v>#REF!</v>
      </c>
      <c r="AM27" s="180" t="e">
        <f>SUMIF('Core Services_YR1_Effort'!$C$11:$C$192, $C124, 'Core Services_YR1_Effort'!#REF!)</f>
        <v>#REF!</v>
      </c>
      <c r="AN27" s="178">
        <f>SUMIF('Core Services_YR5_Effort'!$C$11:$C$192, $C27, 'Core Services_YR5_Effort'!BY$11:BY$192)*'Long Term Rates'!AN27</f>
        <v>0</v>
      </c>
      <c r="AO27" s="178" t="e">
        <f>SUMIF('Core Services_YR1_Effort'!$C$11:$C$192, $C158, 'Core Services_YR1_Effort'!#REF!)</f>
        <v>#REF!</v>
      </c>
      <c r="AP27" s="179" t="e">
        <f>SUMIF('Core Services_YR1_Effort'!$C$11:$C$192, $C158, 'Core Services_YR1_Effort'!#REF!)</f>
        <v>#REF!</v>
      </c>
      <c r="AQ27" s="177">
        <f>SUMIF('Core Services_YR5_Effort'!$C$11:$C$192, $C27, 'Core Services_YR5_Effort'!CB$11:CB$192)*'Long Term Rates'!AQ27</f>
        <v>0</v>
      </c>
      <c r="AR27" s="178" t="e">
        <f>SUMIF('Core Services_YR1_Effort'!$C$11:$C$192, $C158, 'Core Services_YR1_Effort'!#REF!)</f>
        <v>#REF!</v>
      </c>
      <c r="AS27" s="179" t="e">
        <f>SUMIF('Core Services_YR1_Effort'!$C$11:$C$192, $C158, 'Core Services_YR1_Effort'!#REF!)</f>
        <v>#REF!</v>
      </c>
      <c r="AT27" s="177">
        <f>SUMIF('Core Services_YR5_Effort'!$C$11:$C$192, $C27, 'Core Services_YR5_Effort'!CE$11:CE$192)*'Long Term Rates'!AT27</f>
        <v>0</v>
      </c>
      <c r="AU27" s="178" t="e">
        <f>SUMIF('Core Services_YR1_Effort'!$C$11:$C$192, $C158, 'Core Services_YR1_Effort'!#REF!)</f>
        <v>#REF!</v>
      </c>
      <c r="AV27" s="180" t="e">
        <f>SUMIF('Core Services_YR1_Effort'!$C$11:$C$192, $C158, 'Core Services_YR1_Effort'!#REF!)</f>
        <v>#REF!</v>
      </c>
    </row>
    <row r="28" spans="3:48" x14ac:dyDescent="0.3">
      <c r="C28" s="42" t="s">
        <v>77</v>
      </c>
      <c r="D28" s="177">
        <f>SUMIF('Core Services_YR1_Effort'!$C$11:$C$192, $C28, 'Core Services_YR1_Effort'!BY$11:BY$192)*'Long Term Rates'!D28</f>
        <v>0</v>
      </c>
      <c r="E28" s="178" t="e">
        <f>SUMIF('Core Services_YR1_Effort'!$C$11:$C$192, $C24, 'Core Services_YR1_Effort'!#REF!)</f>
        <v>#REF!</v>
      </c>
      <c r="F28" s="179" t="e">
        <f>SUMIF('Core Services_YR1_Effort'!$C$11:$C$192, $C24, 'Core Services_YR1_Effort'!#REF!)</f>
        <v>#REF!</v>
      </c>
      <c r="G28" s="177">
        <f>SUMIF('Core Services_YR1_Effort'!$C$11:$C$192, $C28, 'Core Services_YR1_Effort'!CB$11:CB$192)*'Long Term Rates'!G28</f>
        <v>0</v>
      </c>
      <c r="H28" s="178" t="e">
        <f>SUMIF('Core Services_YR1_Effort'!$C$11:$C$192, $C24, 'Core Services_YR1_Effort'!#REF!)</f>
        <v>#REF!</v>
      </c>
      <c r="I28" s="179" t="e">
        <f>SUMIF('Core Services_YR1_Effort'!$C$11:$C$192, $C24, 'Core Services_YR1_Effort'!#REF!)</f>
        <v>#REF!</v>
      </c>
      <c r="J28" s="177">
        <f>SUMIF('Core Services_YR1_Effort'!$C$11:$C$192, $C28, 'Core Services_YR1_Effort'!CE$11:CE$192)*'Long Term Rates'!J28</f>
        <v>0</v>
      </c>
      <c r="K28" s="178" t="e">
        <f>SUMIF('Core Services_YR1_Effort'!$C$11:$C$192, $C24, 'Core Services_YR1_Effort'!#REF!)</f>
        <v>#REF!</v>
      </c>
      <c r="L28" s="180" t="e">
        <f>SUMIF('Core Services_YR1_Effort'!$C$11:$C$192, $C24, 'Core Services_YR1_Effort'!#REF!)</f>
        <v>#REF!</v>
      </c>
      <c r="M28" s="178">
        <f>SUMIF('Core Services_YR2_Effort'!$C$11:$C$192,$C28,'Core Services_YR2_Effort'!BY$11:BY$192)*'Long Term Rates'!M28</f>
        <v>0</v>
      </c>
      <c r="N28" s="178" t="e">
        <f>SUMIF('Core Services_YR1_Effort'!$C$11:$C$192, $C57, 'Core Services_YR1_Effort'!#REF!)</f>
        <v>#REF!</v>
      </c>
      <c r="O28" s="179" t="e">
        <f>SUMIF('Core Services_YR1_Effort'!$C$11:$C$192, $C57, 'Core Services_YR1_Effort'!#REF!)</f>
        <v>#REF!</v>
      </c>
      <c r="P28" s="177">
        <f>SUMIF('Core Services_YR2_Effort'!$C$11:$C$192, $C28, 'Core Services_YR2_Effort'!CB$11:CB$192)*'Long Term Rates'!P28</f>
        <v>0</v>
      </c>
      <c r="Q28" s="178" t="e">
        <f>SUMIF('Core Services_YR1_Effort'!$C$11:$C$192, $C57, 'Core Services_YR1_Effort'!#REF!)</f>
        <v>#REF!</v>
      </c>
      <c r="R28" s="179" t="e">
        <f>SUMIF('Core Services_YR1_Effort'!$C$11:$C$192, $C57, 'Core Services_YR1_Effort'!#REF!)</f>
        <v>#REF!</v>
      </c>
      <c r="S28" s="177">
        <f>SUMIF('Core Services_YR2_Effort'!$C$11:$C$192, $C28, 'Core Services_YR2_Effort'!CE$11:CE$192)*'Long Term Rates'!S28</f>
        <v>0</v>
      </c>
      <c r="T28" s="178" t="e">
        <f>SUMIF('Core Services_YR1_Effort'!$C$11:$C$192, $C57, 'Core Services_YR1_Effort'!#REF!)</f>
        <v>#REF!</v>
      </c>
      <c r="U28" s="180" t="e">
        <f>SUMIF('Core Services_YR1_Effort'!$C$11:$C$192, $C57, 'Core Services_YR1_Effort'!#REF!)</f>
        <v>#REF!</v>
      </c>
      <c r="V28" s="178">
        <f>SUMIF('Core Services_YR3_Effort'!$C$11:$C$192, $C28, 'Core Services_YR3_Effort'!BY$11:BY$192)*'Long Term Rates'!V28</f>
        <v>0</v>
      </c>
      <c r="W28" s="178" t="e">
        <f>SUMIF('Core Services_YR1_Effort'!$C$11:$C$192, $C91, 'Core Services_YR1_Effort'!#REF!)</f>
        <v>#REF!</v>
      </c>
      <c r="X28" s="179" t="e">
        <f>SUMIF('Core Services_YR1_Effort'!$C$11:$C$192, $C91, 'Core Services_YR1_Effort'!#REF!)</f>
        <v>#REF!</v>
      </c>
      <c r="Y28" s="177">
        <f>SUMIF('Core Services_YR3_Effort'!$C$11:$C$192, $C28, 'Core Services_YR3_Effort'!CB$11:CB$192)*'Long Term Rates'!Y28</f>
        <v>0</v>
      </c>
      <c r="Z28" s="178" t="e">
        <f>SUMIF('Core Services_YR1_Effort'!$C$11:$C$192, $C91, 'Core Services_YR1_Effort'!#REF!)</f>
        <v>#REF!</v>
      </c>
      <c r="AA28" s="179" t="e">
        <f>SUMIF('Core Services_YR1_Effort'!$C$11:$C$192, $C91, 'Core Services_YR1_Effort'!#REF!)</f>
        <v>#REF!</v>
      </c>
      <c r="AB28" s="177">
        <f>SUMIF('Core Services_YR3_Effort'!$C$11:$C$192, $C28, 'Core Services_YR3_Effort'!CE$11:CE$192)*'Long Term Rates'!AB28</f>
        <v>0</v>
      </c>
      <c r="AC28" s="178" t="e">
        <f>SUMIF('Core Services_YR1_Effort'!$C$11:$C$192, $C91, 'Core Services_YR1_Effort'!#REF!)</f>
        <v>#REF!</v>
      </c>
      <c r="AD28" s="180" t="e">
        <f>SUMIF('Core Services_YR1_Effort'!$C$11:$C$192, $C91, 'Core Services_YR1_Effort'!#REF!)</f>
        <v>#REF!</v>
      </c>
      <c r="AE28" s="178">
        <f>SUMIF('Core Services_YR4_Effort'!$C$11:$C$192,  $C28, 'Core Services_YR4_Effort'!BY$11:BY$192)*'Long Term Rates'!AE28</f>
        <v>0</v>
      </c>
      <c r="AF28" s="178" t="e">
        <f>SUMIF('Core Services_YR1_Effort'!$C$11:$C$192, $C125, 'Core Services_YR1_Effort'!#REF!)</f>
        <v>#REF!</v>
      </c>
      <c r="AG28" s="179" t="e">
        <f>SUMIF('Core Services_YR1_Effort'!$C$11:$C$192, $C125, 'Core Services_YR1_Effort'!#REF!)</f>
        <v>#REF!</v>
      </c>
      <c r="AH28" s="177">
        <f>SUMIF('Core Services_YR4_Effort'!$C$11:$C$192,  $C28, 'Core Services_YR4_Effort'!CB$11:CB$192)*'Long Term Rates'!AH28</f>
        <v>0</v>
      </c>
      <c r="AI28" s="178" t="e">
        <f>SUMIF('Core Services_YR1_Effort'!$C$11:$C$192, $C125, 'Core Services_YR1_Effort'!#REF!)</f>
        <v>#REF!</v>
      </c>
      <c r="AJ28" s="179" t="e">
        <f>SUMIF('Core Services_YR1_Effort'!$C$11:$C$192, $C125, 'Core Services_YR1_Effort'!#REF!)</f>
        <v>#REF!</v>
      </c>
      <c r="AK28" s="177">
        <f>SUMIF('Core Services_YR4_Effort'!$C$11:$C$192,  $C28, 'Core Services_YR4_Effort'!CE$11:CE$192)*'Long Term Rates'!AK28</f>
        <v>0</v>
      </c>
      <c r="AL28" s="178" t="e">
        <f>SUMIF('Core Services_YR1_Effort'!$C$11:$C$192, $C125, 'Core Services_YR1_Effort'!#REF!)</f>
        <v>#REF!</v>
      </c>
      <c r="AM28" s="180" t="e">
        <f>SUMIF('Core Services_YR1_Effort'!$C$11:$C$192, $C125, 'Core Services_YR1_Effort'!#REF!)</f>
        <v>#REF!</v>
      </c>
      <c r="AN28" s="178">
        <f>SUMIF('Core Services_YR5_Effort'!$C$11:$C$192, $C28, 'Core Services_YR5_Effort'!BY$11:BY$192)*'Long Term Rates'!AN28</f>
        <v>0</v>
      </c>
      <c r="AO28" s="178" t="e">
        <f>SUMIF('Core Services_YR1_Effort'!$C$11:$C$192, $C159, 'Core Services_YR1_Effort'!#REF!)</f>
        <v>#REF!</v>
      </c>
      <c r="AP28" s="179" t="e">
        <f>SUMIF('Core Services_YR1_Effort'!$C$11:$C$192, $C159, 'Core Services_YR1_Effort'!#REF!)</f>
        <v>#REF!</v>
      </c>
      <c r="AQ28" s="177">
        <f>SUMIF('Core Services_YR5_Effort'!$C$11:$C$192, $C28, 'Core Services_YR5_Effort'!CB$11:CB$192)*'Long Term Rates'!AQ28</f>
        <v>0</v>
      </c>
      <c r="AR28" s="178" t="e">
        <f>SUMIF('Core Services_YR1_Effort'!$C$11:$C$192, $C159, 'Core Services_YR1_Effort'!#REF!)</f>
        <v>#REF!</v>
      </c>
      <c r="AS28" s="179" t="e">
        <f>SUMIF('Core Services_YR1_Effort'!$C$11:$C$192, $C159, 'Core Services_YR1_Effort'!#REF!)</f>
        <v>#REF!</v>
      </c>
      <c r="AT28" s="177">
        <f>SUMIF('Core Services_YR5_Effort'!$C$11:$C$192, $C28, 'Core Services_YR5_Effort'!CE$11:CE$192)*'Long Term Rates'!AT28</f>
        <v>0</v>
      </c>
      <c r="AU28" s="178" t="e">
        <f>SUMIF('Core Services_YR1_Effort'!$C$11:$C$192, $C159, 'Core Services_YR1_Effort'!#REF!)</f>
        <v>#REF!</v>
      </c>
      <c r="AV28" s="180" t="e">
        <f>SUMIF('Core Services_YR1_Effort'!$C$11:$C$192, $C159, 'Core Services_YR1_Effort'!#REF!)</f>
        <v>#REF!</v>
      </c>
    </row>
    <row r="29" spans="3:48" x14ac:dyDescent="0.3">
      <c r="C29" s="42" t="s">
        <v>78</v>
      </c>
      <c r="D29" s="177">
        <f>SUMIF('Core Services_YR1_Effort'!$C$11:$C$192, $C29, 'Core Services_YR1_Effort'!BY$11:BY$192)*'Long Term Rates'!D29</f>
        <v>0</v>
      </c>
      <c r="E29" s="178" t="e">
        <f>SUMIF('Core Services_YR1_Effort'!$C$11:$C$192, $C25, 'Core Services_YR1_Effort'!#REF!)</f>
        <v>#REF!</v>
      </c>
      <c r="F29" s="179" t="e">
        <f>SUMIF('Core Services_YR1_Effort'!$C$11:$C$192, $C25, 'Core Services_YR1_Effort'!#REF!)</f>
        <v>#REF!</v>
      </c>
      <c r="G29" s="177">
        <f>SUMIF('Core Services_YR1_Effort'!$C$11:$C$192, $C29, 'Core Services_YR1_Effort'!CB$11:CB$192)*'Long Term Rates'!G29</f>
        <v>0</v>
      </c>
      <c r="H29" s="178" t="e">
        <f>SUMIF('Core Services_YR1_Effort'!$C$11:$C$192, $C25, 'Core Services_YR1_Effort'!#REF!)</f>
        <v>#REF!</v>
      </c>
      <c r="I29" s="179" t="e">
        <f>SUMIF('Core Services_YR1_Effort'!$C$11:$C$192, $C25, 'Core Services_YR1_Effort'!#REF!)</f>
        <v>#REF!</v>
      </c>
      <c r="J29" s="177">
        <f>SUMIF('Core Services_YR1_Effort'!$C$11:$C$192, $C29, 'Core Services_YR1_Effort'!CE$11:CE$192)*'Long Term Rates'!J29</f>
        <v>0</v>
      </c>
      <c r="K29" s="178" t="e">
        <f>SUMIF('Core Services_YR1_Effort'!$C$11:$C$192, $C25, 'Core Services_YR1_Effort'!#REF!)</f>
        <v>#REF!</v>
      </c>
      <c r="L29" s="180" t="e">
        <f>SUMIF('Core Services_YR1_Effort'!$C$11:$C$192, $C25, 'Core Services_YR1_Effort'!#REF!)</f>
        <v>#REF!</v>
      </c>
      <c r="M29" s="178">
        <f>SUMIF('Core Services_YR2_Effort'!$C$11:$C$192,$C29,'Core Services_YR2_Effort'!BY$11:BY$192)*'Long Term Rates'!M29</f>
        <v>0</v>
      </c>
      <c r="N29" s="178" t="e">
        <f>SUMIF('Core Services_YR1_Effort'!$C$11:$C$192, $C58, 'Core Services_YR1_Effort'!#REF!)</f>
        <v>#REF!</v>
      </c>
      <c r="O29" s="179" t="e">
        <f>SUMIF('Core Services_YR1_Effort'!$C$11:$C$192, $C58, 'Core Services_YR1_Effort'!#REF!)</f>
        <v>#REF!</v>
      </c>
      <c r="P29" s="177">
        <f>SUMIF('Core Services_YR2_Effort'!$C$11:$C$192, $C29, 'Core Services_YR2_Effort'!CB$11:CB$192)*'Long Term Rates'!P29</f>
        <v>0</v>
      </c>
      <c r="Q29" s="178" t="e">
        <f>SUMIF('Core Services_YR1_Effort'!$C$11:$C$192, $C58, 'Core Services_YR1_Effort'!#REF!)</f>
        <v>#REF!</v>
      </c>
      <c r="R29" s="179" t="e">
        <f>SUMIF('Core Services_YR1_Effort'!$C$11:$C$192, $C58, 'Core Services_YR1_Effort'!#REF!)</f>
        <v>#REF!</v>
      </c>
      <c r="S29" s="177">
        <f>SUMIF('Core Services_YR2_Effort'!$C$11:$C$192, $C29, 'Core Services_YR2_Effort'!CE$11:CE$192)*'Long Term Rates'!S29</f>
        <v>0</v>
      </c>
      <c r="T29" s="178" t="e">
        <f>SUMIF('Core Services_YR1_Effort'!$C$11:$C$192, $C58, 'Core Services_YR1_Effort'!#REF!)</f>
        <v>#REF!</v>
      </c>
      <c r="U29" s="180" t="e">
        <f>SUMIF('Core Services_YR1_Effort'!$C$11:$C$192, $C58, 'Core Services_YR1_Effort'!#REF!)</f>
        <v>#REF!</v>
      </c>
      <c r="V29" s="178">
        <f>SUMIF('Core Services_YR3_Effort'!$C$11:$C$192, $C29, 'Core Services_YR3_Effort'!BY$11:BY$192)*'Long Term Rates'!V29</f>
        <v>0</v>
      </c>
      <c r="W29" s="178" t="e">
        <f>SUMIF('Core Services_YR1_Effort'!$C$11:$C$192, $C92, 'Core Services_YR1_Effort'!#REF!)</f>
        <v>#REF!</v>
      </c>
      <c r="X29" s="179" t="e">
        <f>SUMIF('Core Services_YR1_Effort'!$C$11:$C$192, $C92, 'Core Services_YR1_Effort'!#REF!)</f>
        <v>#REF!</v>
      </c>
      <c r="Y29" s="177">
        <f>SUMIF('Core Services_YR3_Effort'!$C$11:$C$192, $C29, 'Core Services_YR3_Effort'!CB$11:CB$192)*'Long Term Rates'!Y29</f>
        <v>0</v>
      </c>
      <c r="Z29" s="178" t="e">
        <f>SUMIF('Core Services_YR1_Effort'!$C$11:$C$192, $C92, 'Core Services_YR1_Effort'!#REF!)</f>
        <v>#REF!</v>
      </c>
      <c r="AA29" s="179" t="e">
        <f>SUMIF('Core Services_YR1_Effort'!$C$11:$C$192, $C92, 'Core Services_YR1_Effort'!#REF!)</f>
        <v>#REF!</v>
      </c>
      <c r="AB29" s="177">
        <f>SUMIF('Core Services_YR3_Effort'!$C$11:$C$192, $C29, 'Core Services_YR3_Effort'!CE$11:CE$192)*'Long Term Rates'!AB29</f>
        <v>0</v>
      </c>
      <c r="AC29" s="178" t="e">
        <f>SUMIF('Core Services_YR1_Effort'!$C$11:$C$192, $C92, 'Core Services_YR1_Effort'!#REF!)</f>
        <v>#REF!</v>
      </c>
      <c r="AD29" s="180" t="e">
        <f>SUMIF('Core Services_YR1_Effort'!$C$11:$C$192, $C92, 'Core Services_YR1_Effort'!#REF!)</f>
        <v>#REF!</v>
      </c>
      <c r="AE29" s="178">
        <f>SUMIF('Core Services_YR4_Effort'!$C$11:$C$192,  $C29, 'Core Services_YR4_Effort'!BY$11:BY$192)*'Long Term Rates'!AE29</f>
        <v>0</v>
      </c>
      <c r="AF29" s="178" t="e">
        <f>SUMIF('Core Services_YR1_Effort'!$C$11:$C$192, $C126, 'Core Services_YR1_Effort'!#REF!)</f>
        <v>#REF!</v>
      </c>
      <c r="AG29" s="179" t="e">
        <f>SUMIF('Core Services_YR1_Effort'!$C$11:$C$192, $C126, 'Core Services_YR1_Effort'!#REF!)</f>
        <v>#REF!</v>
      </c>
      <c r="AH29" s="177">
        <f>SUMIF('Core Services_YR4_Effort'!$C$11:$C$192,  $C29, 'Core Services_YR4_Effort'!CB$11:CB$192)*'Long Term Rates'!AH29</f>
        <v>0</v>
      </c>
      <c r="AI29" s="178" t="e">
        <f>SUMIF('Core Services_YR1_Effort'!$C$11:$C$192, $C126, 'Core Services_YR1_Effort'!#REF!)</f>
        <v>#REF!</v>
      </c>
      <c r="AJ29" s="179" t="e">
        <f>SUMIF('Core Services_YR1_Effort'!$C$11:$C$192, $C126, 'Core Services_YR1_Effort'!#REF!)</f>
        <v>#REF!</v>
      </c>
      <c r="AK29" s="177">
        <f>SUMIF('Core Services_YR4_Effort'!$C$11:$C$192,  $C29, 'Core Services_YR4_Effort'!CE$11:CE$192)*'Long Term Rates'!AK29</f>
        <v>0</v>
      </c>
      <c r="AL29" s="178" t="e">
        <f>SUMIF('Core Services_YR1_Effort'!$C$11:$C$192, $C126, 'Core Services_YR1_Effort'!#REF!)</f>
        <v>#REF!</v>
      </c>
      <c r="AM29" s="180" t="e">
        <f>SUMIF('Core Services_YR1_Effort'!$C$11:$C$192, $C126, 'Core Services_YR1_Effort'!#REF!)</f>
        <v>#REF!</v>
      </c>
      <c r="AN29" s="178">
        <f>SUMIF('Core Services_YR5_Effort'!$C$11:$C$192, $C29, 'Core Services_YR5_Effort'!BY$11:BY$192)*'Long Term Rates'!AN29</f>
        <v>0</v>
      </c>
      <c r="AO29" s="178" t="e">
        <f>SUMIF('Core Services_YR1_Effort'!$C$11:$C$192, $C160, 'Core Services_YR1_Effort'!#REF!)</f>
        <v>#REF!</v>
      </c>
      <c r="AP29" s="179" t="e">
        <f>SUMIF('Core Services_YR1_Effort'!$C$11:$C$192, $C160, 'Core Services_YR1_Effort'!#REF!)</f>
        <v>#REF!</v>
      </c>
      <c r="AQ29" s="177">
        <f>SUMIF('Core Services_YR5_Effort'!$C$11:$C$192, $C29, 'Core Services_YR5_Effort'!CB$11:CB$192)*'Long Term Rates'!AQ29</f>
        <v>0</v>
      </c>
      <c r="AR29" s="178" t="e">
        <f>SUMIF('Core Services_YR1_Effort'!$C$11:$C$192, $C160, 'Core Services_YR1_Effort'!#REF!)</f>
        <v>#REF!</v>
      </c>
      <c r="AS29" s="179" t="e">
        <f>SUMIF('Core Services_YR1_Effort'!$C$11:$C$192, $C160, 'Core Services_YR1_Effort'!#REF!)</f>
        <v>#REF!</v>
      </c>
      <c r="AT29" s="177">
        <f>SUMIF('Core Services_YR5_Effort'!$C$11:$C$192, $C29, 'Core Services_YR5_Effort'!CE$11:CE$192)*'Long Term Rates'!AT29</f>
        <v>0</v>
      </c>
      <c r="AU29" s="178" t="e">
        <f>SUMIF('Core Services_YR1_Effort'!$C$11:$C$192, $C160, 'Core Services_YR1_Effort'!#REF!)</f>
        <v>#REF!</v>
      </c>
      <c r="AV29" s="180" t="e">
        <f>SUMIF('Core Services_YR1_Effort'!$C$11:$C$192, $C160, 'Core Services_YR1_Effort'!#REF!)</f>
        <v>#REF!</v>
      </c>
    </row>
    <row r="30" spans="3:48" x14ac:dyDescent="0.3">
      <c r="C30" s="42" t="s">
        <v>79</v>
      </c>
      <c r="D30" s="56">
        <f>SUMIF('Core Services_YR1_Effort'!$C$11:$C$192, 'Core Services Cap'!$C30, 'Core Services_YR1_Effort'!BY$11:BY$192)*'Long Term Rates'!D30</f>
        <v>0</v>
      </c>
      <c r="E30" s="56">
        <f>SUMIF('Core Services_YR1_Effort'!$C$11:$C$192, 'Core Services Cap'!$C30, 'Core Services_YR1_Effort'!BZ$11:BZ$192)*'Long Term Rates'!E30</f>
        <v>0</v>
      </c>
      <c r="F30" s="56">
        <f>SUMIF('Core Services_YR1_Effort'!$C$11:$C$192, 'Core Services Cap'!$C30, 'Core Services_YR1_Effort'!CA$11:CA$192)*'Long Term Rates'!F30</f>
        <v>0</v>
      </c>
      <c r="G30" s="56">
        <f>SUMIF('Core Services_YR1_Effort'!$C$11:$C$192, 'Core Services Cap'!$C30, 'Core Services_YR1_Effort'!CB$11:CB$192)*'Long Term Rates'!G30</f>
        <v>0</v>
      </c>
      <c r="H30" s="56">
        <f>SUMIF('Core Services_YR1_Effort'!$C$11:$C$192, 'Core Services Cap'!$C30, 'Core Services_YR1_Effort'!CC$11:CC$192)*'Long Term Rates'!H30</f>
        <v>0</v>
      </c>
      <c r="I30" s="56">
        <f>SUMIF('Core Services_YR1_Effort'!$C$11:$C$192, 'Core Services Cap'!$C30, 'Core Services_YR1_Effort'!CD$11:CD$192)*'Long Term Rates'!I30</f>
        <v>0</v>
      </c>
      <c r="J30" s="56">
        <f>SUMIF('Core Services_YR1_Effort'!$C$11:$C$192, 'Core Services Cap'!$C30, 'Core Services_YR1_Effort'!CE$11:CE$192)*'Long Term Rates'!J30</f>
        <v>0</v>
      </c>
      <c r="K30" s="56">
        <f>SUMIF('Core Services_YR1_Effort'!$C$11:$C$192, 'Core Services Cap'!$C30, 'Core Services_YR1_Effort'!CF$11:CF$192)*'Long Term Rates'!K30</f>
        <v>0</v>
      </c>
      <c r="L30" s="58">
        <f>SUMIF('Core Services_YR1_Effort'!$C$11:$C$192, 'Core Services Cap'!$C30, 'Core Services_YR1_Effort'!CG$11:CG$192)*'Long Term Rates'!L30</f>
        <v>0</v>
      </c>
      <c r="M30" s="57">
        <f>SUMIF('Core Services_YR2_Effort'!$C$11:$C$192, 'Core Services Cap'!$C30, 'Core Services_YR2_Effort'!BY$11:BY$192)*'Long Term Rates'!M30</f>
        <v>0</v>
      </c>
      <c r="N30" s="56">
        <f>SUMIF('Core Services_YR2_Effort'!$C$11:$C$192, 'Core Services Cap'!$C30, 'Core Services_YR2_Effort'!BZ$11:BZ$192)*'Long Term Rates'!N30</f>
        <v>0</v>
      </c>
      <c r="O30" s="56">
        <f>SUMIF('Core Services_YR2_Effort'!$C$11:$C$192, 'Core Services Cap'!$C30, 'Core Services_YR2_Effort'!CA$11:CA$192)*'Long Term Rates'!O30</f>
        <v>0</v>
      </c>
      <c r="P30" s="56">
        <f>SUMIF('Core Services_YR2_Effort'!$C$11:$C$192, 'Core Services Cap'!$C30, 'Core Services_YR2_Effort'!CB$11:CB$192)*'Long Term Rates'!P30</f>
        <v>0</v>
      </c>
      <c r="Q30" s="56">
        <f>SUMIF('Core Services_YR2_Effort'!$C$11:$C$192, 'Core Services Cap'!$C30, 'Core Services_YR2_Effort'!CC$11:CC$192)*'Long Term Rates'!Q30</f>
        <v>0</v>
      </c>
      <c r="R30" s="56">
        <f>SUMIF('Core Services_YR2_Effort'!$C$11:$C$192, 'Core Services Cap'!$C30, 'Core Services_YR2_Effort'!CD$11:CD$192)*'Long Term Rates'!R30</f>
        <v>0</v>
      </c>
      <c r="S30" s="56">
        <f>SUMIF('Core Services_YR2_Effort'!$C$11:$C$192, 'Core Services Cap'!$C30, 'Core Services_YR2_Effort'!CE$11:CE$192)*'Long Term Rates'!S30</f>
        <v>0</v>
      </c>
      <c r="T30" s="56">
        <f>SUMIF('Core Services_YR2_Effort'!$C$11:$C$192, 'Core Services Cap'!$C30, 'Core Services_YR2_Effort'!CF$11:CF$192)*'Long Term Rates'!T30</f>
        <v>0</v>
      </c>
      <c r="U30" s="58">
        <f>SUMIF('Core Services_YR2_Effort'!$C$11:$C$192, 'Core Services Cap'!$C30, 'Core Services_YR2_Effort'!CG$11:CG$192)*'Long Term Rates'!U30</f>
        <v>0</v>
      </c>
      <c r="V30" s="57">
        <f>SUMIF('Core Services_YR3_Effort'!$C$11:$C$192, $C30, 'Core Services_YR3_Effort'!BY$11:BY$192)*'Long Term Rates'!V30</f>
        <v>0</v>
      </c>
      <c r="W30" s="57">
        <f>SUMIF('Core Services_YR3_Effort'!$C$11:$C$192, $C30, 'Core Services_YR3_Effort'!BZ$11:BZ$192)*'Long Term Rates'!W30</f>
        <v>0</v>
      </c>
      <c r="X30" s="57">
        <f>SUMIF('Core Services_YR3_Effort'!$C$11:$C$192, $C30, 'Core Services_YR3_Effort'!CA$11:CA$192)*'Long Term Rates'!X30</f>
        <v>0</v>
      </c>
      <c r="Y30" s="57">
        <f>SUMIF('Core Services_YR3_Effort'!$C$11:$C$192, $C30, 'Core Services_YR3_Effort'!CB$11:CB$192)*'Long Term Rates'!Y30</f>
        <v>0</v>
      </c>
      <c r="Z30" s="57">
        <f>SUMIF('Core Services_YR3_Effort'!$C$11:$C$192, $C30, 'Core Services_YR3_Effort'!CC$11:CC$192)*'Long Term Rates'!Z30</f>
        <v>0</v>
      </c>
      <c r="AA30" s="57">
        <f>SUMIF('Core Services_YR3_Effort'!$C$11:$C$192, $C30, 'Core Services_YR3_Effort'!CD$11:CD$192)*'Long Term Rates'!AA30</f>
        <v>0</v>
      </c>
      <c r="AB30" s="57">
        <f>SUMIF('Core Services_YR3_Effort'!$C$11:$C$192, $C30, 'Core Services_YR3_Effort'!CE$11:CE$192)*'Long Term Rates'!AB30</f>
        <v>0</v>
      </c>
      <c r="AC30" s="57">
        <f>SUMIF('Core Services_YR3_Effort'!$C$11:$C$192, $C30, 'Core Services_YR3_Effort'!CF$11:CF$192)*'Long Term Rates'!AC30</f>
        <v>0</v>
      </c>
      <c r="AD30" s="57">
        <f>SUMIF('Core Services_YR3_Effort'!$C$11:$C$192, $C30, 'Core Services_YR3_Effort'!CG$11:CG$192)*'Long Term Rates'!AD30</f>
        <v>0</v>
      </c>
      <c r="AE30" s="57">
        <f>SUMIF('Core Services_YR4_Effort'!$C$11:$C$192,  $C30, 'Core Services_YR4_Effort'!BY$11:BY$192)*'Long Term Rates'!AE30</f>
        <v>0</v>
      </c>
      <c r="AF30" s="57">
        <f>SUMIF('Core Services_YR4_Effort'!$C$11:$C$192,  $C30, 'Core Services_YR4_Effort'!BZ$11:BZ$192)*'Long Term Rates'!AF30</f>
        <v>0</v>
      </c>
      <c r="AG30" s="57">
        <f>SUMIF('Core Services_YR4_Effort'!$C$11:$C$192,  $C30, 'Core Services_YR4_Effort'!CA$11:CA$192)*'Long Term Rates'!AG30</f>
        <v>0</v>
      </c>
      <c r="AH30" s="57">
        <f>SUMIF('Core Services_YR4_Effort'!$C$11:$C$192,  $C30, 'Core Services_YR4_Effort'!CB$11:CB$192)*'Long Term Rates'!AH30</f>
        <v>0</v>
      </c>
      <c r="AI30" s="57">
        <f>SUMIF('Core Services_YR4_Effort'!$C$11:$C$192,  $C30, 'Core Services_YR4_Effort'!CC$11:CC$192)*'Long Term Rates'!AI30</f>
        <v>0</v>
      </c>
      <c r="AJ30" s="57">
        <f>SUMIF('Core Services_YR4_Effort'!$C$11:$C$192,  $C30, 'Core Services_YR4_Effort'!CD$11:CD$192)*'Long Term Rates'!AJ30</f>
        <v>0</v>
      </c>
      <c r="AK30" s="57">
        <f>SUMIF('Core Services_YR4_Effort'!$C$11:$C$192,  $C30, 'Core Services_YR4_Effort'!CE$11:CE$192)*'Long Term Rates'!AK30</f>
        <v>0</v>
      </c>
      <c r="AL30" s="57">
        <f>SUMIF('Core Services_YR4_Effort'!$C$11:$C$192,  $C30, 'Core Services_YR4_Effort'!CF$11:CF$192)*'Long Term Rates'!AL30</f>
        <v>0</v>
      </c>
      <c r="AM30" s="57">
        <f>SUMIF('Core Services_YR4_Effort'!$C$11:$C$192,  $C30, 'Core Services_YR4_Effort'!CG$11:CG$192)*'Long Term Rates'!AM30</f>
        <v>0</v>
      </c>
      <c r="AN30" s="57">
        <f>SUMIF('Core Services_YR5_Effort'!$C$11:$C$192, $C30, 'Core Services_YR5_Effort'!BY$11:BY$192)*'Long Term Rates'!AN30</f>
        <v>0</v>
      </c>
      <c r="AO30" s="57">
        <f>SUMIF('Core Services_YR5_Effort'!$C$11:$C$192, $C30, 'Core Services_YR5_Effort'!BZ$11:BZ$192)*'Long Term Rates'!AO30</f>
        <v>0</v>
      </c>
      <c r="AP30" s="57">
        <f>SUMIF('Core Services_YR5_Effort'!$C$11:$C$192, $C30, 'Core Services_YR5_Effort'!CA$11:CA$192)*'Long Term Rates'!AP30</f>
        <v>0</v>
      </c>
      <c r="AQ30" s="57">
        <f>SUMIF('Core Services_YR5_Effort'!$C$11:$C$192, $C30, 'Core Services_YR5_Effort'!CB$11:CB$192)*'Long Term Rates'!AQ30</f>
        <v>0</v>
      </c>
      <c r="AR30" s="57">
        <f>SUMIF('Core Services_YR5_Effort'!$C$11:$C$192, $C30, 'Core Services_YR5_Effort'!CC$11:CC$192)*'Long Term Rates'!AR30</f>
        <v>0</v>
      </c>
      <c r="AS30" s="57">
        <f>SUMIF('Core Services_YR5_Effort'!$C$11:$C$192, $C30, 'Core Services_YR5_Effort'!CD$11:CD$192)*'Long Term Rates'!AS30</f>
        <v>0</v>
      </c>
      <c r="AT30" s="57">
        <f>SUMIF('Core Services_YR5_Effort'!$C$11:$C$192, $C30, 'Core Services_YR5_Effort'!CE$11:CE$192)*'Long Term Rates'!AT30</f>
        <v>0</v>
      </c>
      <c r="AU30" s="57">
        <f>SUMIF('Core Services_YR5_Effort'!$C$11:$C$192, $C30, 'Core Services_YR5_Effort'!CF$11:CF$192)*'Long Term Rates'!AU30</f>
        <v>0</v>
      </c>
      <c r="AV30" s="57">
        <f>SUMIF('Core Services_YR5_Effort'!$C$11:$C$192, $C30, 'Core Services_YR5_Effort'!CG$11:CG$192)*'Long Term Rates'!AV30</f>
        <v>0</v>
      </c>
    </row>
    <row r="31" spans="3:48" x14ac:dyDescent="0.3">
      <c r="C31" s="42" t="s">
        <v>80</v>
      </c>
      <c r="D31" s="56">
        <f>SUMIF('Core Services_YR1_Effort'!$C$11:$C$192, 'Core Services Cap'!$C31, 'Core Services_YR1_Effort'!BY$11:BY$192)*'Long Term Rates'!D31</f>
        <v>0</v>
      </c>
      <c r="E31" s="56">
        <f>SUMIF('Core Services_YR1_Effort'!$C$11:$C$192, 'Core Services Cap'!$C31, 'Core Services_YR1_Effort'!BZ$11:BZ$192)*'Long Term Rates'!E31</f>
        <v>0</v>
      </c>
      <c r="F31" s="56">
        <f>SUMIF('Core Services_YR1_Effort'!$C$11:$C$192, 'Core Services Cap'!$C31, 'Core Services_YR1_Effort'!CA$11:CA$192)*'Long Term Rates'!F31</f>
        <v>0</v>
      </c>
      <c r="G31" s="56">
        <f>SUMIF('Core Services_YR1_Effort'!$C$11:$C$192, 'Core Services Cap'!$C31, 'Core Services_YR1_Effort'!CB$11:CB$192)*'Long Term Rates'!G31</f>
        <v>0</v>
      </c>
      <c r="H31" s="56">
        <f>SUMIF('Core Services_YR1_Effort'!$C$11:$C$192, 'Core Services Cap'!$C31, 'Core Services_YR1_Effort'!CC$11:CC$192)*'Long Term Rates'!H31</f>
        <v>0</v>
      </c>
      <c r="I31" s="56">
        <f>SUMIF('Core Services_YR1_Effort'!$C$11:$C$192, 'Core Services Cap'!$C31, 'Core Services_YR1_Effort'!CD$11:CD$192)*'Long Term Rates'!I31</f>
        <v>0</v>
      </c>
      <c r="J31" s="56">
        <f>SUMIF('Core Services_YR1_Effort'!$C$11:$C$192, 'Core Services Cap'!$C31, 'Core Services_YR1_Effort'!CE$11:CE$192)*'Long Term Rates'!J31</f>
        <v>0</v>
      </c>
      <c r="K31" s="56">
        <f>SUMIF('Core Services_YR1_Effort'!$C$11:$C$192, 'Core Services Cap'!$C31, 'Core Services_YR1_Effort'!CF$11:CF$192)*'Long Term Rates'!K31</f>
        <v>0</v>
      </c>
      <c r="L31" s="58">
        <f>SUMIF('Core Services_YR1_Effort'!$C$11:$C$192, 'Core Services Cap'!$C31, 'Core Services_YR1_Effort'!CG$11:CG$192)*'Long Term Rates'!L31</f>
        <v>0</v>
      </c>
      <c r="M31" s="57">
        <f>SUMIF('Core Services_YR2_Effort'!$C$11:$C$192, 'Core Services Cap'!$C31, 'Core Services_YR2_Effort'!BY$11:BY$192)*'Long Term Rates'!M31</f>
        <v>0</v>
      </c>
      <c r="N31" s="56">
        <f>SUMIF('Core Services_YR2_Effort'!$C$11:$C$192, 'Core Services Cap'!$C31, 'Core Services_YR2_Effort'!BZ$11:BZ$192)*'Long Term Rates'!N31</f>
        <v>0</v>
      </c>
      <c r="O31" s="56">
        <f>SUMIF('Core Services_YR2_Effort'!$C$11:$C$192, 'Core Services Cap'!$C31, 'Core Services_YR2_Effort'!CA$11:CA$192)*'Long Term Rates'!O31</f>
        <v>0</v>
      </c>
      <c r="P31" s="56">
        <f>SUMIF('Core Services_YR2_Effort'!$C$11:$C$192, 'Core Services Cap'!$C31, 'Core Services_YR2_Effort'!CB$11:CB$192)*'Long Term Rates'!P31</f>
        <v>0</v>
      </c>
      <c r="Q31" s="56">
        <f>SUMIF('Core Services_YR2_Effort'!$C$11:$C$192, 'Core Services Cap'!$C31, 'Core Services_YR2_Effort'!CC$11:CC$192)*'Long Term Rates'!Q31</f>
        <v>0</v>
      </c>
      <c r="R31" s="56">
        <f>SUMIF('Core Services_YR2_Effort'!$C$11:$C$192, 'Core Services Cap'!$C31, 'Core Services_YR2_Effort'!CD$11:CD$192)*'Long Term Rates'!R31</f>
        <v>0</v>
      </c>
      <c r="S31" s="56">
        <f>SUMIF('Core Services_YR2_Effort'!$C$11:$C$192, 'Core Services Cap'!$C31, 'Core Services_YR2_Effort'!CE$11:CE$192)*'Long Term Rates'!S31</f>
        <v>0</v>
      </c>
      <c r="T31" s="56">
        <f>SUMIF('Core Services_YR2_Effort'!$C$11:$C$192, 'Core Services Cap'!$C31, 'Core Services_YR2_Effort'!CF$11:CF$192)*'Long Term Rates'!T31</f>
        <v>0</v>
      </c>
      <c r="U31" s="58">
        <f>SUMIF('Core Services_YR2_Effort'!$C$11:$C$192, 'Core Services Cap'!$C31, 'Core Services_YR2_Effort'!CG$11:CG$192)*'Long Term Rates'!U31</f>
        <v>0</v>
      </c>
      <c r="V31" s="57">
        <f>SUMIF('Core Services_YR3_Effort'!$C$11:$C$192, $C31, 'Core Services_YR3_Effort'!BY$11:BY$192)*'Long Term Rates'!V31</f>
        <v>0</v>
      </c>
      <c r="W31" s="57">
        <f>SUMIF('Core Services_YR3_Effort'!$C$11:$C$192, $C31, 'Core Services_YR3_Effort'!BZ$11:BZ$192)*'Long Term Rates'!W31</f>
        <v>0</v>
      </c>
      <c r="X31" s="57">
        <f>SUMIF('Core Services_YR3_Effort'!$C$11:$C$192, $C31, 'Core Services_YR3_Effort'!CA$11:CA$192)*'Long Term Rates'!X31</f>
        <v>0</v>
      </c>
      <c r="Y31" s="57">
        <f>SUMIF('Core Services_YR3_Effort'!$C$11:$C$192, $C31, 'Core Services_YR3_Effort'!CB$11:CB$192)*'Long Term Rates'!Y31</f>
        <v>0</v>
      </c>
      <c r="Z31" s="57">
        <f>SUMIF('Core Services_YR3_Effort'!$C$11:$C$192, $C31, 'Core Services_YR3_Effort'!CC$11:CC$192)*'Long Term Rates'!Z31</f>
        <v>0</v>
      </c>
      <c r="AA31" s="57">
        <f>SUMIF('Core Services_YR3_Effort'!$C$11:$C$192, $C31, 'Core Services_YR3_Effort'!CD$11:CD$192)*'Long Term Rates'!AA31</f>
        <v>0</v>
      </c>
      <c r="AB31" s="57">
        <f>SUMIF('Core Services_YR3_Effort'!$C$11:$C$192, $C31, 'Core Services_YR3_Effort'!CE$11:CE$192)*'Long Term Rates'!AB31</f>
        <v>0</v>
      </c>
      <c r="AC31" s="57">
        <f>SUMIF('Core Services_YR3_Effort'!$C$11:$C$192, $C31, 'Core Services_YR3_Effort'!CF$11:CF$192)*'Long Term Rates'!AC31</f>
        <v>0</v>
      </c>
      <c r="AD31" s="57">
        <f>SUMIF('Core Services_YR3_Effort'!$C$11:$C$192, $C31, 'Core Services_YR3_Effort'!CG$11:CG$192)*'Long Term Rates'!AD31</f>
        <v>0</v>
      </c>
      <c r="AE31" s="57">
        <f>SUMIF('Core Services_YR4_Effort'!$C$11:$C$192,  $C31, 'Core Services_YR4_Effort'!BY$11:BY$192)*'Long Term Rates'!AE31</f>
        <v>0</v>
      </c>
      <c r="AF31" s="57">
        <f>SUMIF('Core Services_YR4_Effort'!$C$11:$C$192,  $C31, 'Core Services_YR4_Effort'!BZ$11:BZ$192)*'Long Term Rates'!AF31</f>
        <v>0</v>
      </c>
      <c r="AG31" s="57">
        <f>SUMIF('Core Services_YR4_Effort'!$C$11:$C$192,  $C31, 'Core Services_YR4_Effort'!CA$11:CA$192)*'Long Term Rates'!AG31</f>
        <v>0</v>
      </c>
      <c r="AH31" s="57">
        <f>SUMIF('Core Services_YR4_Effort'!$C$11:$C$192,  $C31, 'Core Services_YR4_Effort'!CB$11:CB$192)*'Long Term Rates'!AH31</f>
        <v>0</v>
      </c>
      <c r="AI31" s="57">
        <f>SUMIF('Core Services_YR4_Effort'!$C$11:$C$192,  $C31, 'Core Services_YR4_Effort'!CC$11:CC$192)*'Long Term Rates'!AI31</f>
        <v>0</v>
      </c>
      <c r="AJ31" s="57">
        <f>SUMIF('Core Services_YR4_Effort'!$C$11:$C$192,  $C31, 'Core Services_YR4_Effort'!CD$11:CD$192)*'Long Term Rates'!AJ31</f>
        <v>0</v>
      </c>
      <c r="AK31" s="57">
        <f>SUMIF('Core Services_YR4_Effort'!$C$11:$C$192,  $C31, 'Core Services_YR4_Effort'!CE$11:CE$192)*'Long Term Rates'!AK31</f>
        <v>0</v>
      </c>
      <c r="AL31" s="57">
        <f>SUMIF('Core Services_YR4_Effort'!$C$11:$C$192,  $C31, 'Core Services_YR4_Effort'!CF$11:CF$192)*'Long Term Rates'!AL31</f>
        <v>0</v>
      </c>
      <c r="AM31" s="57">
        <f>SUMIF('Core Services_YR4_Effort'!$C$11:$C$192,  $C31, 'Core Services_YR4_Effort'!CG$11:CG$192)*'Long Term Rates'!AM31</f>
        <v>0</v>
      </c>
      <c r="AN31" s="57">
        <f>SUMIF('Core Services_YR5_Effort'!$C$11:$C$192, $C31, 'Core Services_YR5_Effort'!BY$11:BY$192)*'Long Term Rates'!AN31</f>
        <v>0</v>
      </c>
      <c r="AO31" s="57">
        <f>SUMIF('Core Services_YR5_Effort'!$C$11:$C$192, $C31, 'Core Services_YR5_Effort'!BZ$11:BZ$192)*'Long Term Rates'!AO31</f>
        <v>0</v>
      </c>
      <c r="AP31" s="57">
        <f>SUMIF('Core Services_YR5_Effort'!$C$11:$C$192, $C31, 'Core Services_YR5_Effort'!CA$11:CA$192)*'Long Term Rates'!AP31</f>
        <v>0</v>
      </c>
      <c r="AQ31" s="57">
        <f>SUMIF('Core Services_YR5_Effort'!$C$11:$C$192, $C31, 'Core Services_YR5_Effort'!CB$11:CB$192)*'Long Term Rates'!AQ31</f>
        <v>0</v>
      </c>
      <c r="AR31" s="57">
        <f>SUMIF('Core Services_YR5_Effort'!$C$11:$C$192, $C31, 'Core Services_YR5_Effort'!CC$11:CC$192)*'Long Term Rates'!AR31</f>
        <v>0</v>
      </c>
      <c r="AS31" s="57">
        <f>SUMIF('Core Services_YR5_Effort'!$C$11:$C$192, $C31, 'Core Services_YR5_Effort'!CD$11:CD$192)*'Long Term Rates'!AS31</f>
        <v>0</v>
      </c>
      <c r="AT31" s="57">
        <f>SUMIF('Core Services_YR5_Effort'!$C$11:$C$192, $C31, 'Core Services_YR5_Effort'!CE$11:CE$192)*'Long Term Rates'!AT31</f>
        <v>0</v>
      </c>
      <c r="AU31" s="57">
        <f>SUMIF('Core Services_YR5_Effort'!$C$11:$C$192, $C31, 'Core Services_YR5_Effort'!CF$11:CF$192)*'Long Term Rates'!AU31</f>
        <v>0</v>
      </c>
      <c r="AV31" s="57">
        <f>SUMIF('Core Services_YR5_Effort'!$C$11:$C$192, $C31, 'Core Services_YR5_Effort'!CG$11:CG$192)*'Long Term Rates'!AV31</f>
        <v>0</v>
      </c>
    </row>
    <row r="32" spans="3:48" x14ac:dyDescent="0.3">
      <c r="C32" s="42" t="s">
        <v>81</v>
      </c>
      <c r="D32" s="56">
        <f>SUMIF('Core Services_YR1_Effort'!$C$11:$C$192, 'Core Services Cap'!$C32, 'Core Services_YR1_Effort'!BY$11:BY$192)*'Long Term Rates'!D32</f>
        <v>0</v>
      </c>
      <c r="E32" s="56">
        <f>SUMIF('Core Services_YR1_Effort'!$C$11:$C$192, 'Core Services Cap'!$C32, 'Core Services_YR1_Effort'!BZ$11:BZ$192)*'Long Term Rates'!E32</f>
        <v>0</v>
      </c>
      <c r="F32" s="56">
        <f>SUMIF('Core Services_YR1_Effort'!$C$11:$C$192, 'Core Services Cap'!$C32, 'Core Services_YR1_Effort'!CA$11:CA$192)*'Long Term Rates'!F32</f>
        <v>0</v>
      </c>
      <c r="G32" s="56">
        <f>SUMIF('Core Services_YR1_Effort'!$C$11:$C$192, 'Core Services Cap'!$C32, 'Core Services_YR1_Effort'!CB$11:CB$192)*'Long Term Rates'!G32</f>
        <v>0</v>
      </c>
      <c r="H32" s="56">
        <f>SUMIF('Core Services_YR1_Effort'!$C$11:$C$192, 'Core Services Cap'!$C32, 'Core Services_YR1_Effort'!CC$11:CC$192)*'Long Term Rates'!H32</f>
        <v>0</v>
      </c>
      <c r="I32" s="56">
        <f>SUMIF('Core Services_YR1_Effort'!$C$11:$C$192, 'Core Services Cap'!$C32, 'Core Services_YR1_Effort'!CD$11:CD$192)*'Long Term Rates'!I32</f>
        <v>0</v>
      </c>
      <c r="J32" s="56">
        <f>SUMIF('Core Services_YR1_Effort'!$C$11:$C$192, 'Core Services Cap'!$C32, 'Core Services_YR1_Effort'!CE$11:CE$192)*'Long Term Rates'!J32</f>
        <v>0</v>
      </c>
      <c r="K32" s="56">
        <f>SUMIF('Core Services_YR1_Effort'!$C$11:$C$192, 'Core Services Cap'!$C32, 'Core Services_YR1_Effort'!CF$11:CF$192)*'Long Term Rates'!K32</f>
        <v>0</v>
      </c>
      <c r="L32" s="58">
        <f>SUMIF('Core Services_YR1_Effort'!$C$11:$C$192, 'Core Services Cap'!$C32, 'Core Services_YR1_Effort'!CG$11:CG$192)*'Long Term Rates'!L32</f>
        <v>0</v>
      </c>
      <c r="M32" s="57">
        <f>SUMIF('Core Services_YR2_Effort'!$C$11:$C$192, 'Core Services Cap'!$C32, 'Core Services_YR2_Effort'!BY$11:BY$192)*'Long Term Rates'!M32</f>
        <v>0</v>
      </c>
      <c r="N32" s="56">
        <f>SUMIF('Core Services_YR2_Effort'!$C$11:$C$192, 'Core Services Cap'!$C32, 'Core Services_YR2_Effort'!BZ$11:BZ$192)*'Long Term Rates'!N32</f>
        <v>0</v>
      </c>
      <c r="O32" s="56">
        <f>SUMIF('Core Services_YR2_Effort'!$C$11:$C$192, 'Core Services Cap'!$C32, 'Core Services_YR2_Effort'!CA$11:CA$192)*'Long Term Rates'!O32</f>
        <v>0</v>
      </c>
      <c r="P32" s="56">
        <f>SUMIF('Core Services_YR2_Effort'!$C$11:$C$192, 'Core Services Cap'!$C32, 'Core Services_YR2_Effort'!CB$11:CB$192)*'Long Term Rates'!P32</f>
        <v>0</v>
      </c>
      <c r="Q32" s="56">
        <f>SUMIF('Core Services_YR2_Effort'!$C$11:$C$192, 'Core Services Cap'!$C32, 'Core Services_YR2_Effort'!CC$11:CC$192)*'Long Term Rates'!Q32</f>
        <v>0</v>
      </c>
      <c r="R32" s="56">
        <f>SUMIF('Core Services_YR2_Effort'!$C$11:$C$192, 'Core Services Cap'!$C32, 'Core Services_YR2_Effort'!CD$11:CD$192)*'Long Term Rates'!R32</f>
        <v>0</v>
      </c>
      <c r="S32" s="56">
        <f>SUMIF('Core Services_YR2_Effort'!$C$11:$C$192, 'Core Services Cap'!$C32, 'Core Services_YR2_Effort'!CE$11:CE$192)*'Long Term Rates'!S32</f>
        <v>0</v>
      </c>
      <c r="T32" s="56">
        <f>SUMIF('Core Services_YR2_Effort'!$C$11:$C$192, 'Core Services Cap'!$C32, 'Core Services_YR2_Effort'!CF$11:CF$192)*'Long Term Rates'!T32</f>
        <v>0</v>
      </c>
      <c r="U32" s="58">
        <f>SUMIF('Core Services_YR2_Effort'!$C$11:$C$192, 'Core Services Cap'!$C32, 'Core Services_YR2_Effort'!CG$11:CG$192)*'Long Term Rates'!U32</f>
        <v>0</v>
      </c>
      <c r="V32" s="57">
        <f>SUMIF('Core Services_YR3_Effort'!$C$11:$C$192, $C32, 'Core Services_YR3_Effort'!BY$11:BY$192)*'Long Term Rates'!V32</f>
        <v>0</v>
      </c>
      <c r="W32" s="57">
        <f>SUMIF('Core Services_YR3_Effort'!$C$11:$C$192, $C32, 'Core Services_YR3_Effort'!BZ$11:BZ$192)*'Long Term Rates'!W32</f>
        <v>0</v>
      </c>
      <c r="X32" s="57">
        <f>SUMIF('Core Services_YR3_Effort'!$C$11:$C$192, $C32, 'Core Services_YR3_Effort'!CA$11:CA$192)*'Long Term Rates'!X32</f>
        <v>0</v>
      </c>
      <c r="Y32" s="57">
        <f>SUMIF('Core Services_YR3_Effort'!$C$11:$C$192, $C32, 'Core Services_YR3_Effort'!CB$11:CB$192)*'Long Term Rates'!Y32</f>
        <v>0</v>
      </c>
      <c r="Z32" s="57">
        <f>SUMIF('Core Services_YR3_Effort'!$C$11:$C$192, $C32, 'Core Services_YR3_Effort'!CC$11:CC$192)*'Long Term Rates'!Z32</f>
        <v>0</v>
      </c>
      <c r="AA32" s="57">
        <f>SUMIF('Core Services_YR3_Effort'!$C$11:$C$192, $C32, 'Core Services_YR3_Effort'!CD$11:CD$192)*'Long Term Rates'!AA32</f>
        <v>0</v>
      </c>
      <c r="AB32" s="57">
        <f>SUMIF('Core Services_YR3_Effort'!$C$11:$C$192, $C32, 'Core Services_YR3_Effort'!CE$11:CE$192)*'Long Term Rates'!AB32</f>
        <v>0</v>
      </c>
      <c r="AC32" s="57">
        <f>SUMIF('Core Services_YR3_Effort'!$C$11:$C$192, $C32, 'Core Services_YR3_Effort'!CF$11:CF$192)*'Long Term Rates'!AC32</f>
        <v>0</v>
      </c>
      <c r="AD32" s="57">
        <f>SUMIF('Core Services_YR3_Effort'!$C$11:$C$192, $C32, 'Core Services_YR3_Effort'!CG$11:CG$192)*'Long Term Rates'!AD32</f>
        <v>0</v>
      </c>
      <c r="AE32" s="57">
        <f>SUMIF('Core Services_YR4_Effort'!$C$11:$C$192,  $C32, 'Core Services_YR4_Effort'!BY$11:BY$192)*'Long Term Rates'!AE32</f>
        <v>0</v>
      </c>
      <c r="AF32" s="57">
        <f>SUMIF('Core Services_YR4_Effort'!$C$11:$C$192,  $C32, 'Core Services_YR4_Effort'!BZ$11:BZ$192)*'Long Term Rates'!AF32</f>
        <v>0</v>
      </c>
      <c r="AG32" s="57">
        <f>SUMIF('Core Services_YR4_Effort'!$C$11:$C$192,  $C32, 'Core Services_YR4_Effort'!CA$11:CA$192)*'Long Term Rates'!AG32</f>
        <v>0</v>
      </c>
      <c r="AH32" s="57">
        <f>SUMIF('Core Services_YR4_Effort'!$C$11:$C$192,  $C32, 'Core Services_YR4_Effort'!CB$11:CB$192)*'Long Term Rates'!AH32</f>
        <v>0</v>
      </c>
      <c r="AI32" s="57">
        <f>SUMIF('Core Services_YR4_Effort'!$C$11:$C$192,  $C32, 'Core Services_YR4_Effort'!CC$11:CC$192)*'Long Term Rates'!AI32</f>
        <v>0</v>
      </c>
      <c r="AJ32" s="57">
        <f>SUMIF('Core Services_YR4_Effort'!$C$11:$C$192,  $C32, 'Core Services_YR4_Effort'!CD$11:CD$192)*'Long Term Rates'!AJ32</f>
        <v>0</v>
      </c>
      <c r="AK32" s="57">
        <f>SUMIF('Core Services_YR4_Effort'!$C$11:$C$192,  $C32, 'Core Services_YR4_Effort'!CE$11:CE$192)*'Long Term Rates'!AK32</f>
        <v>0</v>
      </c>
      <c r="AL32" s="57">
        <f>SUMIF('Core Services_YR4_Effort'!$C$11:$C$192,  $C32, 'Core Services_YR4_Effort'!CF$11:CF$192)*'Long Term Rates'!AL32</f>
        <v>0</v>
      </c>
      <c r="AM32" s="57">
        <f>SUMIF('Core Services_YR4_Effort'!$C$11:$C$192,  $C32, 'Core Services_YR4_Effort'!CG$11:CG$192)*'Long Term Rates'!AM32</f>
        <v>0</v>
      </c>
      <c r="AN32" s="57">
        <f>SUMIF('Core Services_YR5_Effort'!$C$11:$C$192, $C32, 'Core Services_YR5_Effort'!BY$11:BY$192)*'Long Term Rates'!AN32</f>
        <v>0</v>
      </c>
      <c r="AO32" s="57">
        <f>SUMIF('Core Services_YR5_Effort'!$C$11:$C$192, $C32, 'Core Services_YR5_Effort'!BZ$11:BZ$192)*'Long Term Rates'!AO32</f>
        <v>0</v>
      </c>
      <c r="AP32" s="57">
        <f>SUMIF('Core Services_YR5_Effort'!$C$11:$C$192, $C32, 'Core Services_YR5_Effort'!CA$11:CA$192)*'Long Term Rates'!AP32</f>
        <v>0</v>
      </c>
      <c r="AQ32" s="57">
        <f>SUMIF('Core Services_YR5_Effort'!$C$11:$C$192, $C32, 'Core Services_YR5_Effort'!CB$11:CB$192)*'Long Term Rates'!AQ32</f>
        <v>0</v>
      </c>
      <c r="AR32" s="57">
        <f>SUMIF('Core Services_YR5_Effort'!$C$11:$C$192, $C32, 'Core Services_YR5_Effort'!CC$11:CC$192)*'Long Term Rates'!AR32</f>
        <v>0</v>
      </c>
      <c r="AS32" s="57">
        <f>SUMIF('Core Services_YR5_Effort'!$C$11:$C$192, $C32, 'Core Services_YR5_Effort'!CD$11:CD$192)*'Long Term Rates'!AS32</f>
        <v>0</v>
      </c>
      <c r="AT32" s="57">
        <f>SUMIF('Core Services_YR5_Effort'!$C$11:$C$192, $C32, 'Core Services_YR5_Effort'!CE$11:CE$192)*'Long Term Rates'!AT32</f>
        <v>0</v>
      </c>
      <c r="AU32" s="57">
        <f>SUMIF('Core Services_YR5_Effort'!$C$11:$C$192, $C32, 'Core Services_YR5_Effort'!CF$11:CF$192)*'Long Term Rates'!AU32</f>
        <v>0</v>
      </c>
      <c r="AV32" s="57">
        <f>SUMIF('Core Services_YR5_Effort'!$C$11:$C$192, $C32, 'Core Services_YR5_Effort'!CG$11:CG$192)*'Long Term Rates'!AV32</f>
        <v>0</v>
      </c>
    </row>
    <row r="33" spans="2:48" x14ac:dyDescent="0.3">
      <c r="C33" s="42" t="s">
        <v>82</v>
      </c>
      <c r="D33" s="56">
        <f>SUMIF('Core Services_YR1_Effort'!$C$11:$C$192, 'Core Services Cap'!$C33, 'Core Services_YR1_Effort'!BY$11:BY$192)*'Long Term Rates'!D33</f>
        <v>0</v>
      </c>
      <c r="E33" s="56">
        <f>SUMIF('Core Services_YR1_Effort'!$C$11:$C$192, 'Core Services Cap'!$C33, 'Core Services_YR1_Effort'!BZ$11:BZ$192)*'Long Term Rates'!E33</f>
        <v>0</v>
      </c>
      <c r="F33" s="56">
        <f>SUMIF('Core Services_YR1_Effort'!$C$11:$C$192, 'Core Services Cap'!$C33, 'Core Services_YR1_Effort'!CA$11:CA$192)*'Long Term Rates'!F33</f>
        <v>0</v>
      </c>
      <c r="G33" s="56">
        <f>SUMIF('Core Services_YR1_Effort'!$C$11:$C$192, 'Core Services Cap'!$C33, 'Core Services_YR1_Effort'!CB$11:CB$192)*'Long Term Rates'!G33</f>
        <v>0</v>
      </c>
      <c r="H33" s="56">
        <f>SUMIF('Core Services_YR1_Effort'!$C$11:$C$192, 'Core Services Cap'!$C33, 'Core Services_YR1_Effort'!CC$11:CC$192)*'Long Term Rates'!H33</f>
        <v>0</v>
      </c>
      <c r="I33" s="56">
        <f>SUMIF('Core Services_YR1_Effort'!$C$11:$C$192, 'Core Services Cap'!$C33, 'Core Services_YR1_Effort'!CD$11:CD$192)*'Long Term Rates'!I33</f>
        <v>0</v>
      </c>
      <c r="J33" s="56">
        <f>SUMIF('Core Services_YR1_Effort'!$C$11:$C$192, 'Core Services Cap'!$C33, 'Core Services_YR1_Effort'!CE$11:CE$192)*'Long Term Rates'!J33</f>
        <v>0</v>
      </c>
      <c r="K33" s="56">
        <f>SUMIF('Core Services_YR1_Effort'!$C$11:$C$192, 'Core Services Cap'!$C33, 'Core Services_YR1_Effort'!CF$11:CF$192)*'Long Term Rates'!K33</f>
        <v>0</v>
      </c>
      <c r="L33" s="58">
        <f>SUMIF('Core Services_YR1_Effort'!$C$11:$C$192, 'Core Services Cap'!$C33, 'Core Services_YR1_Effort'!CG$11:CG$192)*'Long Term Rates'!L33</f>
        <v>0</v>
      </c>
      <c r="M33" s="57">
        <f>SUMIF('Core Services_YR2_Effort'!$C$11:$C$192, 'Core Services Cap'!$C33, 'Core Services_YR2_Effort'!BY$11:BY$192)*'Long Term Rates'!M33</f>
        <v>0</v>
      </c>
      <c r="N33" s="56">
        <f>SUMIF('Core Services_YR2_Effort'!$C$11:$C$192, 'Core Services Cap'!$C33, 'Core Services_YR2_Effort'!BZ$11:BZ$192)*'Long Term Rates'!N33</f>
        <v>0</v>
      </c>
      <c r="O33" s="56">
        <f>SUMIF('Core Services_YR2_Effort'!$C$11:$C$192, 'Core Services Cap'!$C33, 'Core Services_YR2_Effort'!CA$11:CA$192)*'Long Term Rates'!O33</f>
        <v>0</v>
      </c>
      <c r="P33" s="56">
        <f>SUMIF('Core Services_YR2_Effort'!$C$11:$C$192, 'Core Services Cap'!$C33, 'Core Services_YR2_Effort'!CB$11:CB$192)*'Long Term Rates'!P33</f>
        <v>0</v>
      </c>
      <c r="Q33" s="56">
        <f>SUMIF('Core Services_YR2_Effort'!$C$11:$C$192, 'Core Services Cap'!$C33, 'Core Services_YR2_Effort'!CC$11:CC$192)*'Long Term Rates'!Q33</f>
        <v>0</v>
      </c>
      <c r="R33" s="56">
        <f>SUMIF('Core Services_YR2_Effort'!$C$11:$C$192, 'Core Services Cap'!$C33, 'Core Services_YR2_Effort'!CD$11:CD$192)*'Long Term Rates'!R33</f>
        <v>0</v>
      </c>
      <c r="S33" s="56">
        <f>SUMIF('Core Services_YR2_Effort'!$C$11:$C$192, 'Core Services Cap'!$C33, 'Core Services_YR2_Effort'!CE$11:CE$192)*'Long Term Rates'!S33</f>
        <v>0</v>
      </c>
      <c r="T33" s="56">
        <f>SUMIF('Core Services_YR2_Effort'!$C$11:$C$192, 'Core Services Cap'!$C33, 'Core Services_YR2_Effort'!CF$11:CF$192)*'Long Term Rates'!T33</f>
        <v>0</v>
      </c>
      <c r="U33" s="58">
        <f>SUMIF('Core Services_YR2_Effort'!$C$11:$C$192, 'Core Services Cap'!$C33, 'Core Services_YR2_Effort'!CG$11:CG$192)*'Long Term Rates'!U33</f>
        <v>0</v>
      </c>
      <c r="V33" s="57">
        <f>SUMIF('Core Services_YR3_Effort'!$C$11:$C$192, $C33, 'Core Services_YR3_Effort'!BY$11:BY$192)*'Long Term Rates'!V33</f>
        <v>0</v>
      </c>
      <c r="W33" s="57">
        <f>SUMIF('Core Services_YR3_Effort'!$C$11:$C$192, $C33, 'Core Services_YR3_Effort'!BZ$11:BZ$192)*'Long Term Rates'!W33</f>
        <v>0</v>
      </c>
      <c r="X33" s="57">
        <f>SUMIF('Core Services_YR3_Effort'!$C$11:$C$192, $C33, 'Core Services_YR3_Effort'!CA$11:CA$192)*'Long Term Rates'!X33</f>
        <v>0</v>
      </c>
      <c r="Y33" s="57">
        <f>SUMIF('Core Services_YR3_Effort'!$C$11:$C$192, $C33, 'Core Services_YR3_Effort'!CB$11:CB$192)*'Long Term Rates'!Y33</f>
        <v>0</v>
      </c>
      <c r="Z33" s="57">
        <f>SUMIF('Core Services_YR3_Effort'!$C$11:$C$192, $C33, 'Core Services_YR3_Effort'!CC$11:CC$192)*'Long Term Rates'!Z33</f>
        <v>0</v>
      </c>
      <c r="AA33" s="57">
        <f>SUMIF('Core Services_YR3_Effort'!$C$11:$C$192, $C33, 'Core Services_YR3_Effort'!CD$11:CD$192)*'Long Term Rates'!AA33</f>
        <v>0</v>
      </c>
      <c r="AB33" s="57">
        <f>SUMIF('Core Services_YR3_Effort'!$C$11:$C$192, $C33, 'Core Services_YR3_Effort'!CE$11:CE$192)*'Long Term Rates'!AB33</f>
        <v>0</v>
      </c>
      <c r="AC33" s="57">
        <f>SUMIF('Core Services_YR3_Effort'!$C$11:$C$192, $C33, 'Core Services_YR3_Effort'!CF$11:CF$192)*'Long Term Rates'!AC33</f>
        <v>0</v>
      </c>
      <c r="AD33" s="57">
        <f>SUMIF('Core Services_YR3_Effort'!$C$11:$C$192, $C33, 'Core Services_YR3_Effort'!CG$11:CG$192)*'Long Term Rates'!AD33</f>
        <v>0</v>
      </c>
      <c r="AE33" s="57">
        <f>SUMIF('Core Services_YR4_Effort'!$C$11:$C$192,  $C33, 'Core Services_YR4_Effort'!BY$11:BY$192)*'Long Term Rates'!AE33</f>
        <v>0</v>
      </c>
      <c r="AF33" s="57">
        <f>SUMIF('Core Services_YR4_Effort'!$C$11:$C$192,  $C33, 'Core Services_YR4_Effort'!BZ$11:BZ$192)*'Long Term Rates'!AF33</f>
        <v>0</v>
      </c>
      <c r="AG33" s="57">
        <f>SUMIF('Core Services_YR4_Effort'!$C$11:$C$192,  $C33, 'Core Services_YR4_Effort'!CA$11:CA$192)*'Long Term Rates'!AG33</f>
        <v>0</v>
      </c>
      <c r="AH33" s="57">
        <f>SUMIF('Core Services_YR4_Effort'!$C$11:$C$192,  $C33, 'Core Services_YR4_Effort'!CB$11:CB$192)*'Long Term Rates'!AH33</f>
        <v>0</v>
      </c>
      <c r="AI33" s="57">
        <f>SUMIF('Core Services_YR4_Effort'!$C$11:$C$192,  $C33, 'Core Services_YR4_Effort'!CC$11:CC$192)*'Long Term Rates'!AI33</f>
        <v>0</v>
      </c>
      <c r="AJ33" s="57">
        <f>SUMIF('Core Services_YR4_Effort'!$C$11:$C$192,  $C33, 'Core Services_YR4_Effort'!CD$11:CD$192)*'Long Term Rates'!AJ33</f>
        <v>0</v>
      </c>
      <c r="AK33" s="57">
        <f>SUMIF('Core Services_YR4_Effort'!$C$11:$C$192,  $C33, 'Core Services_YR4_Effort'!CE$11:CE$192)*'Long Term Rates'!AK33</f>
        <v>0</v>
      </c>
      <c r="AL33" s="57">
        <f>SUMIF('Core Services_YR4_Effort'!$C$11:$C$192,  $C33, 'Core Services_YR4_Effort'!CF$11:CF$192)*'Long Term Rates'!AL33</f>
        <v>0</v>
      </c>
      <c r="AM33" s="57">
        <f>SUMIF('Core Services_YR4_Effort'!$C$11:$C$192,  $C33, 'Core Services_YR4_Effort'!CG$11:CG$192)*'Long Term Rates'!AM33</f>
        <v>0</v>
      </c>
      <c r="AN33" s="57">
        <f>SUMIF('Core Services_YR5_Effort'!$C$11:$C$192, $C33, 'Core Services_YR5_Effort'!BY$11:BY$192)*'Long Term Rates'!AN33</f>
        <v>0</v>
      </c>
      <c r="AO33" s="57">
        <f>SUMIF('Core Services_YR5_Effort'!$C$11:$C$192, $C33, 'Core Services_YR5_Effort'!BZ$11:BZ$192)*'Long Term Rates'!AO33</f>
        <v>0</v>
      </c>
      <c r="AP33" s="57">
        <f>SUMIF('Core Services_YR5_Effort'!$C$11:$C$192, $C33, 'Core Services_YR5_Effort'!CA$11:CA$192)*'Long Term Rates'!AP33</f>
        <v>0</v>
      </c>
      <c r="AQ33" s="57">
        <f>SUMIF('Core Services_YR5_Effort'!$C$11:$C$192, $C33, 'Core Services_YR5_Effort'!CB$11:CB$192)*'Long Term Rates'!AQ33</f>
        <v>0</v>
      </c>
      <c r="AR33" s="57">
        <f>SUMIF('Core Services_YR5_Effort'!$C$11:$C$192, $C33, 'Core Services_YR5_Effort'!CC$11:CC$192)*'Long Term Rates'!AR33</f>
        <v>0</v>
      </c>
      <c r="AS33" s="57">
        <f>SUMIF('Core Services_YR5_Effort'!$C$11:$C$192, $C33, 'Core Services_YR5_Effort'!CD$11:CD$192)*'Long Term Rates'!AS33</f>
        <v>0</v>
      </c>
      <c r="AT33" s="57">
        <f>SUMIF('Core Services_YR5_Effort'!$C$11:$C$192, $C33, 'Core Services_YR5_Effort'!CE$11:CE$192)*'Long Term Rates'!AT33</f>
        <v>0</v>
      </c>
      <c r="AU33" s="57">
        <f>SUMIF('Core Services_YR5_Effort'!$C$11:$C$192, $C33, 'Core Services_YR5_Effort'!CF$11:CF$192)*'Long Term Rates'!AU33</f>
        <v>0</v>
      </c>
      <c r="AV33" s="57">
        <f>SUMIF('Core Services_YR5_Effort'!$C$11:$C$192, $C33, 'Core Services_YR5_Effort'!CG$11:CG$192)*'Long Term Rates'!AV33</f>
        <v>0</v>
      </c>
    </row>
    <row r="34" spans="2:48" x14ac:dyDescent="0.3">
      <c r="C34" s="42" t="s">
        <v>83</v>
      </c>
      <c r="D34" s="56">
        <f>SUMIF('Core Services_YR1_Effort'!$C$11:$C$192, 'Core Services Cap'!$C34, 'Core Services_YR1_Effort'!BY$11:BY$192)*'Long Term Rates'!D34</f>
        <v>0</v>
      </c>
      <c r="E34" s="56">
        <f>SUMIF('Core Services_YR1_Effort'!$C$11:$C$192, 'Core Services Cap'!$C34, 'Core Services_YR1_Effort'!BZ$11:BZ$192)*'Long Term Rates'!E34</f>
        <v>0</v>
      </c>
      <c r="F34" s="56">
        <f>SUMIF('Core Services_YR1_Effort'!$C$11:$C$192, 'Core Services Cap'!$C34, 'Core Services_YR1_Effort'!CA$11:CA$192)*'Long Term Rates'!F34</f>
        <v>0</v>
      </c>
      <c r="G34" s="56">
        <f>SUMIF('Core Services_YR1_Effort'!$C$11:$C$192, 'Core Services Cap'!$C34, 'Core Services_YR1_Effort'!CB$11:CB$192)*'Long Term Rates'!G34</f>
        <v>0</v>
      </c>
      <c r="H34" s="56">
        <f>SUMIF('Core Services_YR1_Effort'!$C$11:$C$192, 'Core Services Cap'!$C34, 'Core Services_YR1_Effort'!CC$11:CC$192)*'Long Term Rates'!H34</f>
        <v>0</v>
      </c>
      <c r="I34" s="56">
        <f>SUMIF('Core Services_YR1_Effort'!$C$11:$C$192, 'Core Services Cap'!$C34, 'Core Services_YR1_Effort'!CD$11:CD$192)*'Long Term Rates'!I34</f>
        <v>0</v>
      </c>
      <c r="J34" s="56">
        <f>SUMIF('Core Services_YR1_Effort'!$C$11:$C$192, 'Core Services Cap'!$C34, 'Core Services_YR1_Effort'!CE$11:CE$192)*'Long Term Rates'!J34</f>
        <v>0</v>
      </c>
      <c r="K34" s="56">
        <f>SUMIF('Core Services_YR1_Effort'!$C$11:$C$192, 'Core Services Cap'!$C34, 'Core Services_YR1_Effort'!CF$11:CF$192)*'Long Term Rates'!K34</f>
        <v>0</v>
      </c>
      <c r="L34" s="58">
        <f>SUMIF('Core Services_YR1_Effort'!$C$11:$C$192, 'Core Services Cap'!$C34, 'Core Services_YR1_Effort'!CG$11:CG$192)*'Long Term Rates'!L34</f>
        <v>0</v>
      </c>
      <c r="M34" s="57">
        <f>SUMIF('Core Services_YR2_Effort'!$C$11:$C$192, 'Core Services Cap'!$C34, 'Core Services_YR2_Effort'!BY$11:BY$192)*'Long Term Rates'!M34</f>
        <v>0</v>
      </c>
      <c r="N34" s="56">
        <f>SUMIF('Core Services_YR2_Effort'!$C$11:$C$192, 'Core Services Cap'!$C34, 'Core Services_YR2_Effort'!BZ$11:BZ$192)*'Long Term Rates'!N34</f>
        <v>0</v>
      </c>
      <c r="O34" s="56">
        <f>SUMIF('Core Services_YR2_Effort'!$C$11:$C$192, 'Core Services Cap'!$C34, 'Core Services_YR2_Effort'!CA$11:CA$192)*'Long Term Rates'!O34</f>
        <v>0</v>
      </c>
      <c r="P34" s="56">
        <f>SUMIF('Core Services_YR2_Effort'!$C$11:$C$192, 'Core Services Cap'!$C34, 'Core Services_YR2_Effort'!CB$11:CB$192)*'Long Term Rates'!P34</f>
        <v>0</v>
      </c>
      <c r="Q34" s="56">
        <f>SUMIF('Core Services_YR2_Effort'!$C$11:$C$192, 'Core Services Cap'!$C34, 'Core Services_YR2_Effort'!CC$11:CC$192)*'Long Term Rates'!Q34</f>
        <v>0</v>
      </c>
      <c r="R34" s="56">
        <f>SUMIF('Core Services_YR2_Effort'!$C$11:$C$192, 'Core Services Cap'!$C34, 'Core Services_YR2_Effort'!CD$11:CD$192)*'Long Term Rates'!R34</f>
        <v>0</v>
      </c>
      <c r="S34" s="56">
        <f>SUMIF('Core Services_YR2_Effort'!$C$11:$C$192, 'Core Services Cap'!$C34, 'Core Services_YR2_Effort'!CE$11:CE$192)*'Long Term Rates'!S34</f>
        <v>0</v>
      </c>
      <c r="T34" s="56">
        <f>SUMIF('Core Services_YR2_Effort'!$C$11:$C$192, 'Core Services Cap'!$C34, 'Core Services_YR2_Effort'!CF$11:CF$192)*'Long Term Rates'!T34</f>
        <v>0</v>
      </c>
      <c r="U34" s="58">
        <f>SUMIF('Core Services_YR2_Effort'!$C$11:$C$192, 'Core Services Cap'!$C34, 'Core Services_YR2_Effort'!CG$11:CG$192)*'Long Term Rates'!U34</f>
        <v>0</v>
      </c>
      <c r="V34" s="57">
        <f>SUMIF('Core Services_YR3_Effort'!$C$11:$C$192, $C34, 'Core Services_YR3_Effort'!BY$11:BY$192)*'Long Term Rates'!V34</f>
        <v>0</v>
      </c>
      <c r="W34" s="57">
        <f>SUMIF('Core Services_YR3_Effort'!$C$11:$C$192, $C34, 'Core Services_YR3_Effort'!BZ$11:BZ$192)*'Long Term Rates'!W34</f>
        <v>0</v>
      </c>
      <c r="X34" s="57">
        <f>SUMIF('Core Services_YR3_Effort'!$C$11:$C$192, $C34, 'Core Services_YR3_Effort'!CA$11:CA$192)*'Long Term Rates'!X34</f>
        <v>0</v>
      </c>
      <c r="Y34" s="57">
        <f>SUMIF('Core Services_YR3_Effort'!$C$11:$C$192, $C34, 'Core Services_YR3_Effort'!CB$11:CB$192)*'Long Term Rates'!Y34</f>
        <v>0</v>
      </c>
      <c r="Z34" s="57">
        <f>SUMIF('Core Services_YR3_Effort'!$C$11:$C$192, $C34, 'Core Services_YR3_Effort'!CC$11:CC$192)*'Long Term Rates'!Z34</f>
        <v>0</v>
      </c>
      <c r="AA34" s="57">
        <f>SUMIF('Core Services_YR3_Effort'!$C$11:$C$192, $C34, 'Core Services_YR3_Effort'!CD$11:CD$192)*'Long Term Rates'!AA34</f>
        <v>0</v>
      </c>
      <c r="AB34" s="57">
        <f>SUMIF('Core Services_YR3_Effort'!$C$11:$C$192, $C34, 'Core Services_YR3_Effort'!CE$11:CE$192)*'Long Term Rates'!AB34</f>
        <v>0</v>
      </c>
      <c r="AC34" s="57">
        <f>SUMIF('Core Services_YR3_Effort'!$C$11:$C$192, $C34, 'Core Services_YR3_Effort'!CF$11:CF$192)*'Long Term Rates'!AC34</f>
        <v>0</v>
      </c>
      <c r="AD34" s="57">
        <f>SUMIF('Core Services_YR3_Effort'!$C$11:$C$192, $C34, 'Core Services_YR3_Effort'!CG$11:CG$192)*'Long Term Rates'!AD34</f>
        <v>0</v>
      </c>
      <c r="AE34" s="57">
        <f>SUMIF('Core Services_YR4_Effort'!$C$11:$C$192,  $C34, 'Core Services_YR4_Effort'!BY$11:BY$192)*'Long Term Rates'!AE34</f>
        <v>0</v>
      </c>
      <c r="AF34" s="57">
        <f>SUMIF('Core Services_YR4_Effort'!$C$11:$C$192,  $C34, 'Core Services_YR4_Effort'!BZ$11:BZ$192)*'Long Term Rates'!AF34</f>
        <v>0</v>
      </c>
      <c r="AG34" s="57">
        <f>SUMIF('Core Services_YR4_Effort'!$C$11:$C$192,  $C34, 'Core Services_YR4_Effort'!CA$11:CA$192)*'Long Term Rates'!AG34</f>
        <v>0</v>
      </c>
      <c r="AH34" s="57">
        <f>SUMIF('Core Services_YR4_Effort'!$C$11:$C$192,  $C34, 'Core Services_YR4_Effort'!CB$11:CB$192)*'Long Term Rates'!AH34</f>
        <v>0</v>
      </c>
      <c r="AI34" s="57">
        <f>SUMIF('Core Services_YR4_Effort'!$C$11:$C$192,  $C34, 'Core Services_YR4_Effort'!CC$11:CC$192)*'Long Term Rates'!AI34</f>
        <v>0</v>
      </c>
      <c r="AJ34" s="57">
        <f>SUMIF('Core Services_YR4_Effort'!$C$11:$C$192,  $C34, 'Core Services_YR4_Effort'!CD$11:CD$192)*'Long Term Rates'!AJ34</f>
        <v>0</v>
      </c>
      <c r="AK34" s="57">
        <f>SUMIF('Core Services_YR4_Effort'!$C$11:$C$192,  $C34, 'Core Services_YR4_Effort'!CE$11:CE$192)*'Long Term Rates'!AK34</f>
        <v>0</v>
      </c>
      <c r="AL34" s="57">
        <f>SUMIF('Core Services_YR4_Effort'!$C$11:$C$192,  $C34, 'Core Services_YR4_Effort'!CF$11:CF$192)*'Long Term Rates'!AL34</f>
        <v>0</v>
      </c>
      <c r="AM34" s="57">
        <f>SUMIF('Core Services_YR4_Effort'!$C$11:$C$192,  $C34, 'Core Services_YR4_Effort'!CG$11:CG$192)*'Long Term Rates'!AM34</f>
        <v>0</v>
      </c>
      <c r="AN34" s="57">
        <f>SUMIF('Core Services_YR5_Effort'!$C$11:$C$192, $C34, 'Core Services_YR5_Effort'!BY$11:BY$192)*'Long Term Rates'!AN34</f>
        <v>0</v>
      </c>
      <c r="AO34" s="57">
        <f>SUMIF('Core Services_YR5_Effort'!$C$11:$C$192, $C34, 'Core Services_YR5_Effort'!BZ$11:BZ$192)*'Long Term Rates'!AO34</f>
        <v>0</v>
      </c>
      <c r="AP34" s="57">
        <f>SUMIF('Core Services_YR5_Effort'!$C$11:$C$192, $C34, 'Core Services_YR5_Effort'!CA$11:CA$192)*'Long Term Rates'!AP34</f>
        <v>0</v>
      </c>
      <c r="AQ34" s="57">
        <f>SUMIF('Core Services_YR5_Effort'!$C$11:$C$192, $C34, 'Core Services_YR5_Effort'!CB$11:CB$192)*'Long Term Rates'!AQ34</f>
        <v>0</v>
      </c>
      <c r="AR34" s="57">
        <f>SUMIF('Core Services_YR5_Effort'!$C$11:$C$192, $C34, 'Core Services_YR5_Effort'!CC$11:CC$192)*'Long Term Rates'!AR34</f>
        <v>0</v>
      </c>
      <c r="AS34" s="57">
        <f>SUMIF('Core Services_YR5_Effort'!$C$11:$C$192, $C34, 'Core Services_YR5_Effort'!CD$11:CD$192)*'Long Term Rates'!AS34</f>
        <v>0</v>
      </c>
      <c r="AT34" s="57">
        <f>SUMIF('Core Services_YR5_Effort'!$C$11:$C$192, $C34, 'Core Services_YR5_Effort'!CE$11:CE$192)*'Long Term Rates'!AT34</f>
        <v>0</v>
      </c>
      <c r="AU34" s="57">
        <f>SUMIF('Core Services_YR5_Effort'!$C$11:$C$192, $C34, 'Core Services_YR5_Effort'!CF$11:CF$192)*'Long Term Rates'!AU34</f>
        <v>0</v>
      </c>
      <c r="AV34" s="57">
        <f>SUMIF('Core Services_YR5_Effort'!$C$11:$C$192, $C34, 'Core Services_YR5_Effort'!CG$11:CG$192)*'Long Term Rates'!AV34</f>
        <v>0</v>
      </c>
    </row>
    <row r="35" spans="2:48" x14ac:dyDescent="0.3">
      <c r="C35" s="42" t="s">
        <v>84</v>
      </c>
      <c r="D35" s="56">
        <f>SUMIF('Core Services_YR1_Effort'!$C$11:$C$192, 'Core Services Cap'!$C35, 'Core Services_YR1_Effort'!BY$11:BY$192)*'Long Term Rates'!D35</f>
        <v>0</v>
      </c>
      <c r="E35" s="56">
        <f>SUMIF('Core Services_YR1_Effort'!$C$11:$C$192, 'Core Services Cap'!$C35, 'Core Services_YR1_Effort'!BZ$11:BZ$192)*'Long Term Rates'!E35</f>
        <v>0</v>
      </c>
      <c r="F35" s="56">
        <f>SUMIF('Core Services_YR1_Effort'!$C$11:$C$192, 'Core Services Cap'!$C35, 'Core Services_YR1_Effort'!CA$11:CA$192)*'Long Term Rates'!F35</f>
        <v>0</v>
      </c>
      <c r="G35" s="56">
        <f>SUMIF('Core Services_YR1_Effort'!$C$11:$C$192, 'Core Services Cap'!$C35, 'Core Services_YR1_Effort'!CB$11:CB$192)*'Long Term Rates'!G35</f>
        <v>0</v>
      </c>
      <c r="H35" s="56">
        <f>SUMIF('Core Services_YR1_Effort'!$C$11:$C$192, 'Core Services Cap'!$C35, 'Core Services_YR1_Effort'!CC$11:CC$192)*'Long Term Rates'!H35</f>
        <v>0</v>
      </c>
      <c r="I35" s="56">
        <f>SUMIF('Core Services_YR1_Effort'!$C$11:$C$192, 'Core Services Cap'!$C35, 'Core Services_YR1_Effort'!CD$11:CD$192)*'Long Term Rates'!I35</f>
        <v>0</v>
      </c>
      <c r="J35" s="56">
        <f>SUMIF('Core Services_YR1_Effort'!$C$11:$C$192, 'Core Services Cap'!$C35, 'Core Services_YR1_Effort'!CE$11:CE$192)*'Long Term Rates'!J35</f>
        <v>0</v>
      </c>
      <c r="K35" s="56">
        <f>SUMIF('Core Services_YR1_Effort'!$C$11:$C$192, 'Core Services Cap'!$C35, 'Core Services_YR1_Effort'!CF$11:CF$192)*'Long Term Rates'!K35</f>
        <v>0</v>
      </c>
      <c r="L35" s="58">
        <f>SUMIF('Core Services_YR1_Effort'!$C$11:$C$192, 'Core Services Cap'!$C35, 'Core Services_YR1_Effort'!CG$11:CG$192)*'Long Term Rates'!L35</f>
        <v>0</v>
      </c>
      <c r="M35" s="57">
        <f>SUMIF('Core Services_YR2_Effort'!$C$11:$C$192, 'Core Services Cap'!$C35, 'Core Services_YR2_Effort'!BY$11:BY$192)*'Long Term Rates'!M35</f>
        <v>0</v>
      </c>
      <c r="N35" s="56">
        <f>SUMIF('Core Services_YR2_Effort'!$C$11:$C$192, 'Core Services Cap'!$C35, 'Core Services_YR2_Effort'!BZ$11:BZ$192)*'Long Term Rates'!N35</f>
        <v>0</v>
      </c>
      <c r="O35" s="56">
        <f>SUMIF('Core Services_YR2_Effort'!$C$11:$C$192, 'Core Services Cap'!$C35, 'Core Services_YR2_Effort'!CA$11:CA$192)*'Long Term Rates'!O35</f>
        <v>0</v>
      </c>
      <c r="P35" s="56">
        <f>SUMIF('Core Services_YR2_Effort'!$C$11:$C$192, 'Core Services Cap'!$C35, 'Core Services_YR2_Effort'!CB$11:CB$192)*'Long Term Rates'!P35</f>
        <v>0</v>
      </c>
      <c r="Q35" s="56">
        <f>SUMIF('Core Services_YR2_Effort'!$C$11:$C$192, 'Core Services Cap'!$C35, 'Core Services_YR2_Effort'!CC$11:CC$192)*'Long Term Rates'!Q35</f>
        <v>0</v>
      </c>
      <c r="R35" s="56">
        <f>SUMIF('Core Services_YR2_Effort'!$C$11:$C$192, 'Core Services Cap'!$C35, 'Core Services_YR2_Effort'!CD$11:CD$192)*'Long Term Rates'!R35</f>
        <v>0</v>
      </c>
      <c r="S35" s="56">
        <f>SUMIF('Core Services_YR2_Effort'!$C$11:$C$192, 'Core Services Cap'!$C35, 'Core Services_YR2_Effort'!CE$11:CE$192)*'Long Term Rates'!S35</f>
        <v>0</v>
      </c>
      <c r="T35" s="56">
        <f>SUMIF('Core Services_YR2_Effort'!$C$11:$C$192, 'Core Services Cap'!$C35, 'Core Services_YR2_Effort'!CF$11:CF$192)*'Long Term Rates'!T35</f>
        <v>0</v>
      </c>
      <c r="U35" s="58">
        <f>SUMIF('Core Services_YR2_Effort'!$C$11:$C$192, 'Core Services Cap'!$C35, 'Core Services_YR2_Effort'!CG$11:CG$192)*'Long Term Rates'!U35</f>
        <v>0</v>
      </c>
      <c r="V35" s="57">
        <f>SUMIF('Core Services_YR3_Effort'!$C$11:$C$192, $C35, 'Core Services_YR3_Effort'!BY$11:BY$192)*'Long Term Rates'!V35</f>
        <v>0</v>
      </c>
      <c r="W35" s="57">
        <f>SUMIF('Core Services_YR3_Effort'!$C$11:$C$192, $C35, 'Core Services_YR3_Effort'!BZ$11:BZ$192)*'Long Term Rates'!W35</f>
        <v>0</v>
      </c>
      <c r="X35" s="57">
        <f>SUMIF('Core Services_YR3_Effort'!$C$11:$C$192, $C35, 'Core Services_YR3_Effort'!CA$11:CA$192)*'Long Term Rates'!X35</f>
        <v>0</v>
      </c>
      <c r="Y35" s="57">
        <f>SUMIF('Core Services_YR3_Effort'!$C$11:$C$192, $C35, 'Core Services_YR3_Effort'!CB$11:CB$192)*'Long Term Rates'!Y35</f>
        <v>0</v>
      </c>
      <c r="Z35" s="57">
        <f>SUMIF('Core Services_YR3_Effort'!$C$11:$C$192, $C35, 'Core Services_YR3_Effort'!CC$11:CC$192)*'Long Term Rates'!Z35</f>
        <v>0</v>
      </c>
      <c r="AA35" s="57">
        <f>SUMIF('Core Services_YR3_Effort'!$C$11:$C$192, $C35, 'Core Services_YR3_Effort'!CD$11:CD$192)*'Long Term Rates'!AA35</f>
        <v>0</v>
      </c>
      <c r="AB35" s="57">
        <f>SUMIF('Core Services_YR3_Effort'!$C$11:$C$192, $C35, 'Core Services_YR3_Effort'!CE$11:CE$192)*'Long Term Rates'!AB35</f>
        <v>0</v>
      </c>
      <c r="AC35" s="57">
        <f>SUMIF('Core Services_YR3_Effort'!$C$11:$C$192, $C35, 'Core Services_YR3_Effort'!CF$11:CF$192)*'Long Term Rates'!AC35</f>
        <v>0</v>
      </c>
      <c r="AD35" s="57">
        <f>SUMIF('Core Services_YR3_Effort'!$C$11:$C$192, $C35, 'Core Services_YR3_Effort'!CG$11:CG$192)*'Long Term Rates'!AD35</f>
        <v>0</v>
      </c>
      <c r="AE35" s="57">
        <f>SUMIF('Core Services_YR4_Effort'!$C$11:$C$192,  $C35, 'Core Services_YR4_Effort'!BY$11:BY$192)*'Long Term Rates'!AE35</f>
        <v>0</v>
      </c>
      <c r="AF35" s="57">
        <f>SUMIF('Core Services_YR4_Effort'!$C$11:$C$192,  $C35, 'Core Services_YR4_Effort'!BZ$11:BZ$192)*'Long Term Rates'!AF35</f>
        <v>0</v>
      </c>
      <c r="AG35" s="57">
        <f>SUMIF('Core Services_YR4_Effort'!$C$11:$C$192,  $C35, 'Core Services_YR4_Effort'!CA$11:CA$192)*'Long Term Rates'!AG35</f>
        <v>0</v>
      </c>
      <c r="AH35" s="57">
        <f>SUMIF('Core Services_YR4_Effort'!$C$11:$C$192,  $C35, 'Core Services_YR4_Effort'!CB$11:CB$192)*'Long Term Rates'!AH35</f>
        <v>0</v>
      </c>
      <c r="AI35" s="57">
        <f>SUMIF('Core Services_YR4_Effort'!$C$11:$C$192,  $C35, 'Core Services_YR4_Effort'!CC$11:CC$192)*'Long Term Rates'!AI35</f>
        <v>0</v>
      </c>
      <c r="AJ35" s="57">
        <f>SUMIF('Core Services_YR4_Effort'!$C$11:$C$192,  $C35, 'Core Services_YR4_Effort'!CD$11:CD$192)*'Long Term Rates'!AJ35</f>
        <v>0</v>
      </c>
      <c r="AK35" s="57">
        <f>SUMIF('Core Services_YR4_Effort'!$C$11:$C$192,  $C35, 'Core Services_YR4_Effort'!CE$11:CE$192)*'Long Term Rates'!AK35</f>
        <v>0</v>
      </c>
      <c r="AL35" s="57">
        <f>SUMIF('Core Services_YR4_Effort'!$C$11:$C$192,  $C35, 'Core Services_YR4_Effort'!CF$11:CF$192)*'Long Term Rates'!AL35</f>
        <v>0</v>
      </c>
      <c r="AM35" s="57">
        <f>SUMIF('Core Services_YR4_Effort'!$C$11:$C$192,  $C35, 'Core Services_YR4_Effort'!CG$11:CG$192)*'Long Term Rates'!AM35</f>
        <v>0</v>
      </c>
      <c r="AN35" s="57">
        <f>SUMIF('Core Services_YR5_Effort'!$C$11:$C$192, $C35, 'Core Services_YR5_Effort'!BY$11:BY$192)*'Long Term Rates'!AN35</f>
        <v>0</v>
      </c>
      <c r="AO35" s="57">
        <f>SUMIF('Core Services_YR5_Effort'!$C$11:$C$192, $C35, 'Core Services_YR5_Effort'!BZ$11:BZ$192)*'Long Term Rates'!AO35</f>
        <v>0</v>
      </c>
      <c r="AP35" s="57">
        <f>SUMIF('Core Services_YR5_Effort'!$C$11:$C$192, $C35, 'Core Services_YR5_Effort'!CA$11:CA$192)*'Long Term Rates'!AP35</f>
        <v>0</v>
      </c>
      <c r="AQ35" s="57">
        <f>SUMIF('Core Services_YR5_Effort'!$C$11:$C$192, $C35, 'Core Services_YR5_Effort'!CB$11:CB$192)*'Long Term Rates'!AQ35</f>
        <v>0</v>
      </c>
      <c r="AR35" s="57">
        <f>SUMIF('Core Services_YR5_Effort'!$C$11:$C$192, $C35, 'Core Services_YR5_Effort'!CC$11:CC$192)*'Long Term Rates'!AR35</f>
        <v>0</v>
      </c>
      <c r="AS35" s="57">
        <f>SUMIF('Core Services_YR5_Effort'!$C$11:$C$192, $C35, 'Core Services_YR5_Effort'!CD$11:CD$192)*'Long Term Rates'!AS35</f>
        <v>0</v>
      </c>
      <c r="AT35" s="57">
        <f>SUMIF('Core Services_YR5_Effort'!$C$11:$C$192, $C35, 'Core Services_YR5_Effort'!CE$11:CE$192)*'Long Term Rates'!AT35</f>
        <v>0</v>
      </c>
      <c r="AU35" s="57">
        <f>SUMIF('Core Services_YR5_Effort'!$C$11:$C$192, $C35, 'Core Services_YR5_Effort'!CF$11:CF$192)*'Long Term Rates'!AU35</f>
        <v>0</v>
      </c>
      <c r="AV35" s="57">
        <f>SUMIF('Core Services_YR5_Effort'!$C$11:$C$192, $C35, 'Core Services_YR5_Effort'!CG$11:CG$192)*'Long Term Rates'!AV35</f>
        <v>0</v>
      </c>
    </row>
    <row r="36" spans="2:48" x14ac:dyDescent="0.3">
      <c r="C36" s="42" t="s">
        <v>85</v>
      </c>
      <c r="D36" s="56">
        <f>SUMIF('Core Services_YR1_Effort'!$C$11:$C$192, 'Core Services Cap'!$C36, 'Core Services_YR1_Effort'!BY$11:BY$192)*'Long Term Rates'!D36</f>
        <v>0</v>
      </c>
      <c r="E36" s="56">
        <f>SUMIF('Core Services_YR1_Effort'!$C$11:$C$192, 'Core Services Cap'!$C36, 'Core Services_YR1_Effort'!BZ$11:BZ$192)*'Long Term Rates'!E36</f>
        <v>0</v>
      </c>
      <c r="F36" s="56">
        <f>SUMIF('Core Services_YR1_Effort'!$C$11:$C$192, 'Core Services Cap'!$C36, 'Core Services_YR1_Effort'!CA$11:CA$192)*'Long Term Rates'!F36</f>
        <v>0</v>
      </c>
      <c r="G36" s="56">
        <f>SUMIF('Core Services_YR1_Effort'!$C$11:$C$192, 'Core Services Cap'!$C36, 'Core Services_YR1_Effort'!CB$11:CB$192)*'Long Term Rates'!G36</f>
        <v>0</v>
      </c>
      <c r="H36" s="56">
        <f>SUMIF('Core Services_YR1_Effort'!$C$11:$C$192, 'Core Services Cap'!$C36, 'Core Services_YR1_Effort'!CC$11:CC$192)*'Long Term Rates'!H36</f>
        <v>0</v>
      </c>
      <c r="I36" s="56">
        <f>SUMIF('Core Services_YR1_Effort'!$C$11:$C$192, 'Core Services Cap'!$C36, 'Core Services_YR1_Effort'!CD$11:CD$192)*'Long Term Rates'!I36</f>
        <v>0</v>
      </c>
      <c r="J36" s="56">
        <f>SUMIF('Core Services_YR1_Effort'!$C$11:$C$192, 'Core Services Cap'!$C36, 'Core Services_YR1_Effort'!CE$11:CE$192)*'Long Term Rates'!J36</f>
        <v>0</v>
      </c>
      <c r="K36" s="56">
        <f>SUMIF('Core Services_YR1_Effort'!$C$11:$C$192, 'Core Services Cap'!$C36, 'Core Services_YR1_Effort'!CF$11:CF$192)*'Long Term Rates'!K36</f>
        <v>0</v>
      </c>
      <c r="L36" s="58">
        <f>SUMIF('Core Services_YR1_Effort'!$C$11:$C$192, 'Core Services Cap'!$C36, 'Core Services_YR1_Effort'!CG$11:CG$192)*'Long Term Rates'!L36</f>
        <v>0</v>
      </c>
      <c r="M36" s="57">
        <f>SUMIF('Core Services_YR2_Effort'!$C$11:$C$192, 'Core Services Cap'!$C36, 'Core Services_YR2_Effort'!BY$11:BY$192)*'Long Term Rates'!M36</f>
        <v>0</v>
      </c>
      <c r="N36" s="56">
        <f>SUMIF('Core Services_YR2_Effort'!$C$11:$C$192, 'Core Services Cap'!$C36, 'Core Services_YR2_Effort'!BZ$11:BZ$192)*'Long Term Rates'!N36</f>
        <v>0</v>
      </c>
      <c r="O36" s="56">
        <f>SUMIF('Core Services_YR2_Effort'!$C$11:$C$192, 'Core Services Cap'!$C36, 'Core Services_YR2_Effort'!CA$11:CA$192)*'Long Term Rates'!O36</f>
        <v>0</v>
      </c>
      <c r="P36" s="56">
        <f>SUMIF('Core Services_YR2_Effort'!$C$11:$C$192, 'Core Services Cap'!$C36, 'Core Services_YR2_Effort'!CB$11:CB$192)*'Long Term Rates'!P36</f>
        <v>0</v>
      </c>
      <c r="Q36" s="56">
        <f>SUMIF('Core Services_YR2_Effort'!$C$11:$C$192, 'Core Services Cap'!$C36, 'Core Services_YR2_Effort'!CC$11:CC$192)*'Long Term Rates'!Q36</f>
        <v>0</v>
      </c>
      <c r="R36" s="56">
        <f>SUMIF('Core Services_YR2_Effort'!$C$11:$C$192, 'Core Services Cap'!$C36, 'Core Services_YR2_Effort'!CD$11:CD$192)*'Long Term Rates'!R36</f>
        <v>0</v>
      </c>
      <c r="S36" s="56">
        <f>SUMIF('Core Services_YR2_Effort'!$C$11:$C$192, 'Core Services Cap'!$C36, 'Core Services_YR2_Effort'!CE$11:CE$192)*'Long Term Rates'!S36</f>
        <v>0</v>
      </c>
      <c r="T36" s="56">
        <f>SUMIF('Core Services_YR2_Effort'!$C$11:$C$192, 'Core Services Cap'!$C36, 'Core Services_YR2_Effort'!CF$11:CF$192)*'Long Term Rates'!T36</f>
        <v>0</v>
      </c>
      <c r="U36" s="58">
        <f>SUMIF('Core Services_YR2_Effort'!$C$11:$C$192, 'Core Services Cap'!$C36, 'Core Services_YR2_Effort'!CG$11:CG$192)*'Long Term Rates'!U36</f>
        <v>0</v>
      </c>
      <c r="V36" s="57">
        <f>SUMIF('Core Services_YR3_Effort'!$C$11:$C$192, $C36, 'Core Services_YR3_Effort'!BY$11:BY$192)*'Long Term Rates'!V36</f>
        <v>0</v>
      </c>
      <c r="W36" s="57">
        <f>SUMIF('Core Services_YR3_Effort'!$C$11:$C$192, $C36, 'Core Services_YR3_Effort'!BZ$11:BZ$192)*'Long Term Rates'!W36</f>
        <v>0</v>
      </c>
      <c r="X36" s="57">
        <f>SUMIF('Core Services_YR3_Effort'!$C$11:$C$192, $C36, 'Core Services_YR3_Effort'!CA$11:CA$192)*'Long Term Rates'!X36</f>
        <v>0</v>
      </c>
      <c r="Y36" s="57">
        <f>SUMIF('Core Services_YR3_Effort'!$C$11:$C$192, $C36, 'Core Services_YR3_Effort'!CB$11:CB$192)*'Long Term Rates'!Y36</f>
        <v>0</v>
      </c>
      <c r="Z36" s="57">
        <f>SUMIF('Core Services_YR3_Effort'!$C$11:$C$192, $C36, 'Core Services_YR3_Effort'!CC$11:CC$192)*'Long Term Rates'!Z36</f>
        <v>0</v>
      </c>
      <c r="AA36" s="57">
        <f>SUMIF('Core Services_YR3_Effort'!$C$11:$C$192, $C36, 'Core Services_YR3_Effort'!CD$11:CD$192)*'Long Term Rates'!AA36</f>
        <v>0</v>
      </c>
      <c r="AB36" s="57">
        <f>SUMIF('Core Services_YR3_Effort'!$C$11:$C$192, $C36, 'Core Services_YR3_Effort'!CE$11:CE$192)*'Long Term Rates'!AB36</f>
        <v>0</v>
      </c>
      <c r="AC36" s="57">
        <f>SUMIF('Core Services_YR3_Effort'!$C$11:$C$192, $C36, 'Core Services_YR3_Effort'!CF$11:CF$192)*'Long Term Rates'!AC36</f>
        <v>0</v>
      </c>
      <c r="AD36" s="57">
        <f>SUMIF('Core Services_YR3_Effort'!$C$11:$C$192, $C36, 'Core Services_YR3_Effort'!CG$11:CG$192)*'Long Term Rates'!AD36</f>
        <v>0</v>
      </c>
      <c r="AE36" s="57">
        <f>SUMIF('Core Services_YR4_Effort'!$C$11:$C$192,  $C36, 'Core Services_YR4_Effort'!BY$11:BY$192)*'Long Term Rates'!AE36</f>
        <v>0</v>
      </c>
      <c r="AF36" s="57">
        <f>SUMIF('Core Services_YR4_Effort'!$C$11:$C$192,  $C36, 'Core Services_YR4_Effort'!BZ$11:BZ$192)*'Long Term Rates'!AF36</f>
        <v>0</v>
      </c>
      <c r="AG36" s="57">
        <f>SUMIF('Core Services_YR4_Effort'!$C$11:$C$192,  $C36, 'Core Services_YR4_Effort'!CA$11:CA$192)*'Long Term Rates'!AG36</f>
        <v>0</v>
      </c>
      <c r="AH36" s="57">
        <f>SUMIF('Core Services_YR4_Effort'!$C$11:$C$192,  $C36, 'Core Services_YR4_Effort'!CB$11:CB$192)*'Long Term Rates'!AH36</f>
        <v>0</v>
      </c>
      <c r="AI36" s="57">
        <f>SUMIF('Core Services_YR4_Effort'!$C$11:$C$192,  $C36, 'Core Services_YR4_Effort'!CC$11:CC$192)*'Long Term Rates'!AI36</f>
        <v>0</v>
      </c>
      <c r="AJ36" s="57">
        <f>SUMIF('Core Services_YR4_Effort'!$C$11:$C$192,  $C36, 'Core Services_YR4_Effort'!CD$11:CD$192)*'Long Term Rates'!AJ36</f>
        <v>0</v>
      </c>
      <c r="AK36" s="57">
        <f>SUMIF('Core Services_YR4_Effort'!$C$11:$C$192,  $C36, 'Core Services_YR4_Effort'!CE$11:CE$192)*'Long Term Rates'!AK36</f>
        <v>0</v>
      </c>
      <c r="AL36" s="57">
        <f>SUMIF('Core Services_YR4_Effort'!$C$11:$C$192,  $C36, 'Core Services_YR4_Effort'!CF$11:CF$192)*'Long Term Rates'!AL36</f>
        <v>0</v>
      </c>
      <c r="AM36" s="57">
        <f>SUMIF('Core Services_YR4_Effort'!$C$11:$C$192,  $C36, 'Core Services_YR4_Effort'!CG$11:CG$192)*'Long Term Rates'!AM36</f>
        <v>0</v>
      </c>
      <c r="AN36" s="57">
        <f>SUMIF('Core Services_YR5_Effort'!$C$11:$C$192, $C36, 'Core Services_YR5_Effort'!BY$11:BY$192)*'Long Term Rates'!AN36</f>
        <v>0</v>
      </c>
      <c r="AO36" s="57">
        <f>SUMIF('Core Services_YR5_Effort'!$C$11:$C$192, $C36, 'Core Services_YR5_Effort'!BZ$11:BZ$192)*'Long Term Rates'!AO36</f>
        <v>0</v>
      </c>
      <c r="AP36" s="57">
        <f>SUMIF('Core Services_YR5_Effort'!$C$11:$C$192, $C36, 'Core Services_YR5_Effort'!CA$11:CA$192)*'Long Term Rates'!AP36</f>
        <v>0</v>
      </c>
      <c r="AQ36" s="57">
        <f>SUMIF('Core Services_YR5_Effort'!$C$11:$C$192, $C36, 'Core Services_YR5_Effort'!CB$11:CB$192)*'Long Term Rates'!AQ36</f>
        <v>0</v>
      </c>
      <c r="AR36" s="57">
        <f>SUMIF('Core Services_YR5_Effort'!$C$11:$C$192, $C36, 'Core Services_YR5_Effort'!CC$11:CC$192)*'Long Term Rates'!AR36</f>
        <v>0</v>
      </c>
      <c r="AS36" s="57">
        <f>SUMIF('Core Services_YR5_Effort'!$C$11:$C$192, $C36, 'Core Services_YR5_Effort'!CD$11:CD$192)*'Long Term Rates'!AS36</f>
        <v>0</v>
      </c>
      <c r="AT36" s="57">
        <f>SUMIF('Core Services_YR5_Effort'!$C$11:$C$192, $C36, 'Core Services_YR5_Effort'!CE$11:CE$192)*'Long Term Rates'!AT36</f>
        <v>0</v>
      </c>
      <c r="AU36" s="57">
        <f>SUMIF('Core Services_YR5_Effort'!$C$11:$C$192, $C36, 'Core Services_YR5_Effort'!CF$11:CF$192)*'Long Term Rates'!AU36</f>
        <v>0</v>
      </c>
      <c r="AV36" s="57">
        <f>SUMIF('Core Services_YR5_Effort'!$C$11:$C$192, $C36, 'Core Services_YR5_Effort'!CG$11:CG$192)*'Long Term Rates'!AV36</f>
        <v>0</v>
      </c>
    </row>
    <row r="37" spans="2:48" x14ac:dyDescent="0.3">
      <c r="C37"/>
      <c r="D37"/>
      <c r="E37"/>
      <c r="F37"/>
      <c r="G37"/>
      <c r="H37"/>
      <c r="I37"/>
      <c r="J37"/>
      <c r="K37"/>
      <c r="L37" s="60"/>
      <c r="U37" s="59"/>
      <c r="AD37" s="59"/>
      <c r="AM37" s="59"/>
      <c r="AV37" s="59"/>
    </row>
    <row r="38" spans="2:48" s="7" customFormat="1" x14ac:dyDescent="0.3">
      <c r="C38" s="64" t="s">
        <v>130</v>
      </c>
      <c r="D38" s="62"/>
      <c r="E38" s="62"/>
      <c r="F38" s="62"/>
      <c r="G38" s="62"/>
      <c r="H38" s="62"/>
      <c r="I38" s="62"/>
      <c r="J38" s="62"/>
      <c r="K38" s="62"/>
      <c r="L38" s="63">
        <f>SUM(D11:D29, G11:G29, J11:J29, D30:L36)</f>
        <v>0</v>
      </c>
      <c r="M38" s="62"/>
      <c r="N38" s="62"/>
      <c r="O38" s="62"/>
      <c r="P38" s="62"/>
      <c r="Q38" s="62"/>
      <c r="R38" s="62"/>
      <c r="S38" s="62"/>
      <c r="T38" s="62"/>
      <c r="U38" s="63">
        <f>SUM(M11:M29, P11:P29, S11:S29, M30:U36)</f>
        <v>0</v>
      </c>
      <c r="V38" s="62"/>
      <c r="W38" s="62"/>
      <c r="X38" s="62"/>
      <c r="Y38" s="62"/>
      <c r="Z38" s="62"/>
      <c r="AA38" s="62"/>
      <c r="AB38" s="62"/>
      <c r="AC38" s="62"/>
      <c r="AD38" s="63">
        <f>SUM(V11:V29, Y11:Y29, AB11:AB29, V30:AD36)</f>
        <v>0</v>
      </c>
      <c r="AE38" s="62"/>
      <c r="AF38" s="62"/>
      <c r="AG38" s="62"/>
      <c r="AH38" s="62"/>
      <c r="AI38" s="62"/>
      <c r="AJ38" s="62"/>
      <c r="AK38" s="62"/>
      <c r="AL38" s="62"/>
      <c r="AM38" s="63">
        <f>SUM(AE11:AE29, AH11:AH29, AK11:AK29, AE30:AM36)</f>
        <v>0</v>
      </c>
      <c r="AN38" s="62"/>
      <c r="AO38" s="62"/>
      <c r="AP38" s="62"/>
      <c r="AQ38" s="62"/>
      <c r="AR38" s="62"/>
      <c r="AS38" s="62"/>
      <c r="AT38" s="62"/>
      <c r="AU38" s="62"/>
      <c r="AV38" s="63">
        <f>SUM(AN11:AN29, AQ11:AQ29, AT11:AT29, AN30:AV36)</f>
        <v>0</v>
      </c>
    </row>
    <row r="39" spans="2:48" s="7" customFormat="1" x14ac:dyDescent="0.3">
      <c r="C39" s="64" t="s">
        <v>130</v>
      </c>
      <c r="D39" s="62"/>
      <c r="E39" s="62"/>
      <c r="F39" s="62"/>
      <c r="G39" s="62"/>
      <c r="H39" s="62"/>
      <c r="I39" s="62"/>
      <c r="J39" s="62"/>
      <c r="K39" s="62"/>
      <c r="L39" s="63">
        <f>L38*12</f>
        <v>0</v>
      </c>
      <c r="M39" s="62"/>
      <c r="N39" s="62"/>
      <c r="O39" s="62"/>
      <c r="P39" s="62"/>
      <c r="Q39" s="62"/>
      <c r="R39" s="62"/>
      <c r="S39" s="62"/>
      <c r="T39" s="62"/>
      <c r="U39" s="63">
        <f>U38*12</f>
        <v>0</v>
      </c>
      <c r="V39" s="62"/>
      <c r="W39" s="62"/>
      <c r="X39" s="62"/>
      <c r="Y39" s="62"/>
      <c r="Z39" s="62"/>
      <c r="AA39" s="62"/>
      <c r="AB39" s="62"/>
      <c r="AC39" s="62"/>
      <c r="AD39" s="63">
        <f>AD38*12</f>
        <v>0</v>
      </c>
      <c r="AE39" s="62"/>
      <c r="AF39" s="62"/>
      <c r="AG39" s="62"/>
      <c r="AH39" s="62"/>
      <c r="AI39" s="62"/>
      <c r="AJ39" s="62"/>
      <c r="AK39" s="62"/>
      <c r="AL39" s="62"/>
      <c r="AM39" s="63">
        <f>AM38*12</f>
        <v>0</v>
      </c>
      <c r="AN39" s="62"/>
      <c r="AO39" s="62"/>
      <c r="AP39" s="62"/>
      <c r="AQ39" s="62"/>
      <c r="AR39" s="62"/>
      <c r="AS39" s="62"/>
      <c r="AT39" s="62"/>
      <c r="AU39" s="62"/>
      <c r="AV39" s="63">
        <f>AV38*12</f>
        <v>0</v>
      </c>
    </row>
    <row r="40" spans="2:48" x14ac:dyDescent="0.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row>
    <row r="41" spans="2:48" x14ac:dyDescent="0.3">
      <c r="C41"/>
      <c r="D41"/>
      <c r="E41"/>
      <c r="F41"/>
      <c r="G41"/>
      <c r="H41"/>
      <c r="I41"/>
      <c r="J41"/>
      <c r="K41"/>
      <c r="L41"/>
    </row>
    <row r="42" spans="2:48" ht="18" x14ac:dyDescent="0.35">
      <c r="B42" s="52"/>
    </row>
    <row r="73" spans="3:12" x14ac:dyDescent="0.3">
      <c r="C73"/>
      <c r="D73"/>
      <c r="E73"/>
      <c r="F73"/>
      <c r="G73"/>
      <c r="H73"/>
      <c r="I73"/>
      <c r="J73"/>
      <c r="K73"/>
      <c r="L73"/>
    </row>
    <row r="74" spans="3:12" x14ac:dyDescent="0.3">
      <c r="C74"/>
      <c r="D74"/>
      <c r="E74"/>
      <c r="F74"/>
      <c r="G74"/>
      <c r="H74"/>
      <c r="I74"/>
      <c r="J74"/>
      <c r="K74"/>
      <c r="L74"/>
    </row>
    <row r="75" spans="3:12" x14ac:dyDescent="0.3">
      <c r="C75"/>
      <c r="D75"/>
      <c r="E75"/>
      <c r="F75"/>
      <c r="G75"/>
      <c r="H75"/>
      <c r="I75"/>
      <c r="J75"/>
      <c r="K75"/>
      <c r="L75"/>
    </row>
    <row r="107" spans="3:12" x14ac:dyDescent="0.3">
      <c r="C107"/>
      <c r="D107"/>
      <c r="E107"/>
      <c r="F107"/>
      <c r="G107"/>
      <c r="H107"/>
      <c r="I107"/>
      <c r="J107"/>
      <c r="K107"/>
      <c r="L107"/>
    </row>
    <row r="108" spans="3:12" x14ac:dyDescent="0.3">
      <c r="C108"/>
      <c r="D108"/>
      <c r="E108"/>
      <c r="F108"/>
      <c r="G108"/>
      <c r="H108"/>
      <c r="I108"/>
      <c r="J108"/>
      <c r="K108"/>
      <c r="L108"/>
    </row>
    <row r="141" spans="3:12" x14ac:dyDescent="0.3">
      <c r="C141"/>
      <c r="D141"/>
      <c r="E141"/>
      <c r="F141"/>
      <c r="G141"/>
      <c r="H141"/>
      <c r="I141"/>
      <c r="J141"/>
      <c r="K141"/>
      <c r="L141"/>
    </row>
    <row r="142" spans="3:12" x14ac:dyDescent="0.3">
      <c r="C142"/>
      <c r="D142"/>
      <c r="E142"/>
      <c r="F142"/>
      <c r="G142"/>
      <c r="H142"/>
      <c r="I142"/>
      <c r="J142"/>
      <c r="K142"/>
      <c r="L142"/>
    </row>
    <row r="143" spans="3:12" x14ac:dyDescent="0.3">
      <c r="C143"/>
      <c r="D143"/>
      <c r="E143"/>
      <c r="F143"/>
      <c r="G143"/>
      <c r="H143"/>
      <c r="I143"/>
      <c r="J143"/>
      <c r="K143"/>
      <c r="L143"/>
    </row>
    <row r="175" spans="3:12" x14ac:dyDescent="0.3">
      <c r="C175"/>
      <c r="D175"/>
      <c r="E175"/>
      <c r="F175"/>
      <c r="G175"/>
      <c r="H175"/>
      <c r="I175"/>
      <c r="J175"/>
      <c r="K175"/>
      <c r="L175"/>
    </row>
    <row r="176" spans="3:12" x14ac:dyDescent="0.3">
      <c r="C176"/>
      <c r="D176"/>
      <c r="E176"/>
      <c r="F176"/>
      <c r="G176"/>
      <c r="H176"/>
      <c r="I176"/>
      <c r="J176"/>
      <c r="K176"/>
      <c r="L176"/>
    </row>
    <row r="177" spans="3:12" x14ac:dyDescent="0.3">
      <c r="C177"/>
      <c r="D177"/>
      <c r="E177"/>
      <c r="F177"/>
      <c r="G177"/>
      <c r="H177"/>
      <c r="I177"/>
      <c r="J177"/>
      <c r="K177"/>
      <c r="L177"/>
    </row>
  </sheetData>
  <mergeCells count="306">
    <mergeCell ref="D7:AV7"/>
    <mergeCell ref="AN29:AP29"/>
    <mergeCell ref="AQ29:AS29"/>
    <mergeCell ref="AT29:AV29"/>
    <mergeCell ref="AN28:AP28"/>
    <mergeCell ref="AQ28:AS28"/>
    <mergeCell ref="AT28:AV28"/>
    <mergeCell ref="AN27:AP27"/>
    <mergeCell ref="AQ27:AS27"/>
    <mergeCell ref="AT27:AV27"/>
    <mergeCell ref="AN26:AP26"/>
    <mergeCell ref="AQ26:AS26"/>
    <mergeCell ref="AT26:AV26"/>
    <mergeCell ref="AN25:AP25"/>
    <mergeCell ref="AQ25:AS25"/>
    <mergeCell ref="AT25:AV25"/>
    <mergeCell ref="AN24:AP24"/>
    <mergeCell ref="AQ24:AS24"/>
    <mergeCell ref="AT24:AV24"/>
    <mergeCell ref="AN23:AP23"/>
    <mergeCell ref="AQ23:AS23"/>
    <mergeCell ref="AT23:AV23"/>
    <mergeCell ref="AN22:AP22"/>
    <mergeCell ref="AQ22:AS22"/>
    <mergeCell ref="AT22:AV22"/>
    <mergeCell ref="AN21:AP21"/>
    <mergeCell ref="AQ21:AS21"/>
    <mergeCell ref="AT21:AV21"/>
    <mergeCell ref="AN20:AP20"/>
    <mergeCell ref="AQ20:AS20"/>
    <mergeCell ref="AT20:AV20"/>
    <mergeCell ref="AN19:AP19"/>
    <mergeCell ref="AQ19:AS19"/>
    <mergeCell ref="AT19:AV19"/>
    <mergeCell ref="AN18:AP18"/>
    <mergeCell ref="AQ18:AS18"/>
    <mergeCell ref="AT18:AV18"/>
    <mergeCell ref="AN17:AP17"/>
    <mergeCell ref="AQ17:AS17"/>
    <mergeCell ref="AT17:AV17"/>
    <mergeCell ref="AN16:AP16"/>
    <mergeCell ref="AQ16:AS16"/>
    <mergeCell ref="AT16:AV16"/>
    <mergeCell ref="AN15:AP15"/>
    <mergeCell ref="AQ15:AS15"/>
    <mergeCell ref="AT15:AV15"/>
    <mergeCell ref="AN14:AP14"/>
    <mergeCell ref="AQ14:AS14"/>
    <mergeCell ref="AT14:AV14"/>
    <mergeCell ref="AN13:AP13"/>
    <mergeCell ref="AQ13:AS13"/>
    <mergeCell ref="AT13:AV13"/>
    <mergeCell ref="AN12:AP12"/>
    <mergeCell ref="AQ12:AS12"/>
    <mergeCell ref="AT12:AV12"/>
    <mergeCell ref="AN11:AP11"/>
    <mergeCell ref="AQ11:AS11"/>
    <mergeCell ref="AT11:AV11"/>
    <mergeCell ref="AN9:AP9"/>
    <mergeCell ref="AQ9:AS9"/>
    <mergeCell ref="AT9:AV9"/>
    <mergeCell ref="AN8:AV8"/>
    <mergeCell ref="AE29:AG29"/>
    <mergeCell ref="AH29:AJ29"/>
    <mergeCell ref="AK29:AM29"/>
    <mergeCell ref="AE28:AG28"/>
    <mergeCell ref="AH28:AJ28"/>
    <mergeCell ref="AK28:AM28"/>
    <mergeCell ref="AE27:AG27"/>
    <mergeCell ref="AH27:AJ27"/>
    <mergeCell ref="AK27:AM27"/>
    <mergeCell ref="AE26:AG26"/>
    <mergeCell ref="AH26:AJ26"/>
    <mergeCell ref="AK26:AM26"/>
    <mergeCell ref="AE25:AG25"/>
    <mergeCell ref="AH25:AJ25"/>
    <mergeCell ref="AK25:AM25"/>
    <mergeCell ref="AE24:AG24"/>
    <mergeCell ref="AH24:AJ24"/>
    <mergeCell ref="AK24:AM24"/>
    <mergeCell ref="AE23:AG23"/>
    <mergeCell ref="AH23:AJ23"/>
    <mergeCell ref="AK23:AM23"/>
    <mergeCell ref="AE22:AG22"/>
    <mergeCell ref="AH22:AJ22"/>
    <mergeCell ref="AK22:AM22"/>
    <mergeCell ref="AE21:AG21"/>
    <mergeCell ref="AH21:AJ21"/>
    <mergeCell ref="AK21:AM21"/>
    <mergeCell ref="AE20:AG20"/>
    <mergeCell ref="AH20:AJ20"/>
    <mergeCell ref="AK20:AM20"/>
    <mergeCell ref="AE19:AG19"/>
    <mergeCell ref="AH19:AJ19"/>
    <mergeCell ref="AK19:AM19"/>
    <mergeCell ref="AE18:AG18"/>
    <mergeCell ref="AH18:AJ18"/>
    <mergeCell ref="AK18:AM18"/>
    <mergeCell ref="AE17:AG17"/>
    <mergeCell ref="AH17:AJ17"/>
    <mergeCell ref="AK17:AM17"/>
    <mergeCell ref="AE16:AG16"/>
    <mergeCell ref="AH16:AJ16"/>
    <mergeCell ref="AK16:AM16"/>
    <mergeCell ref="AE15:AG15"/>
    <mergeCell ref="AH15:AJ15"/>
    <mergeCell ref="AK15:AM15"/>
    <mergeCell ref="AE14:AG14"/>
    <mergeCell ref="AH14:AJ14"/>
    <mergeCell ref="AK14:AM14"/>
    <mergeCell ref="AE13:AG13"/>
    <mergeCell ref="AH13:AJ13"/>
    <mergeCell ref="AK13:AM13"/>
    <mergeCell ref="AE12:AG12"/>
    <mergeCell ref="AH12:AJ12"/>
    <mergeCell ref="AK12:AM12"/>
    <mergeCell ref="AE11:AG11"/>
    <mergeCell ref="AH11:AJ11"/>
    <mergeCell ref="AK11:AM11"/>
    <mergeCell ref="AE9:AG9"/>
    <mergeCell ref="AH9:AJ9"/>
    <mergeCell ref="AK9:AM9"/>
    <mergeCell ref="AE8:AM8"/>
    <mergeCell ref="V29:X29"/>
    <mergeCell ref="Y29:AA29"/>
    <mergeCell ref="AB29:AD29"/>
    <mergeCell ref="V28:X28"/>
    <mergeCell ref="Y28:AA28"/>
    <mergeCell ref="AB28:AD28"/>
    <mergeCell ref="V27:X27"/>
    <mergeCell ref="Y27:AA27"/>
    <mergeCell ref="AB27:AD27"/>
    <mergeCell ref="V26:X26"/>
    <mergeCell ref="Y26:AA26"/>
    <mergeCell ref="AB26:AD26"/>
    <mergeCell ref="V25:X25"/>
    <mergeCell ref="Y25:AA25"/>
    <mergeCell ref="AB25:AD25"/>
    <mergeCell ref="V24:X24"/>
    <mergeCell ref="Y24:AA24"/>
    <mergeCell ref="AB24:AD24"/>
    <mergeCell ref="V23:X23"/>
    <mergeCell ref="Y23:AA23"/>
    <mergeCell ref="AB23:AD23"/>
    <mergeCell ref="V22:X22"/>
    <mergeCell ref="Y22:AA22"/>
    <mergeCell ref="AB22:AD22"/>
    <mergeCell ref="V21:X21"/>
    <mergeCell ref="Y21:AA21"/>
    <mergeCell ref="AB21:AD21"/>
    <mergeCell ref="V20:X20"/>
    <mergeCell ref="Y20:AA20"/>
    <mergeCell ref="AB20:AD20"/>
    <mergeCell ref="V19:X19"/>
    <mergeCell ref="Y19:AA19"/>
    <mergeCell ref="AB19:AD19"/>
    <mergeCell ref="V18:X18"/>
    <mergeCell ref="Y18:AA18"/>
    <mergeCell ref="AB18:AD18"/>
    <mergeCell ref="V17:X17"/>
    <mergeCell ref="Y17:AA17"/>
    <mergeCell ref="AB17:AD17"/>
    <mergeCell ref="V16:X16"/>
    <mergeCell ref="Y16:AA16"/>
    <mergeCell ref="AB16:AD16"/>
    <mergeCell ref="V15:X15"/>
    <mergeCell ref="Y15:AA15"/>
    <mergeCell ref="AB15:AD15"/>
    <mergeCell ref="V14:X14"/>
    <mergeCell ref="Y14:AA14"/>
    <mergeCell ref="AB14:AD14"/>
    <mergeCell ref="V13:X13"/>
    <mergeCell ref="Y13:AA13"/>
    <mergeCell ref="AB13:AD13"/>
    <mergeCell ref="V12:X12"/>
    <mergeCell ref="Y12:AA12"/>
    <mergeCell ref="AB12:AD12"/>
    <mergeCell ref="V11:X11"/>
    <mergeCell ref="Y11:AA11"/>
    <mergeCell ref="AB11:AD11"/>
    <mergeCell ref="V9:X9"/>
    <mergeCell ref="Y9:AA9"/>
    <mergeCell ref="AB9:AD9"/>
    <mergeCell ref="V8:AD8"/>
    <mergeCell ref="M29:O29"/>
    <mergeCell ref="P29:R29"/>
    <mergeCell ref="S29:U29"/>
    <mergeCell ref="M28:O28"/>
    <mergeCell ref="P28:R28"/>
    <mergeCell ref="S28:U28"/>
    <mergeCell ref="M27:O27"/>
    <mergeCell ref="P27:R27"/>
    <mergeCell ref="S27:U27"/>
    <mergeCell ref="M26:O26"/>
    <mergeCell ref="P26:R26"/>
    <mergeCell ref="S26:U26"/>
    <mergeCell ref="M25:O25"/>
    <mergeCell ref="P25:R25"/>
    <mergeCell ref="S25:U25"/>
    <mergeCell ref="M24:O24"/>
    <mergeCell ref="P24:R24"/>
    <mergeCell ref="S24:U24"/>
    <mergeCell ref="M23:O23"/>
    <mergeCell ref="P23:R23"/>
    <mergeCell ref="S23:U23"/>
    <mergeCell ref="M22:O22"/>
    <mergeCell ref="P22:R22"/>
    <mergeCell ref="P17:R17"/>
    <mergeCell ref="S17:U17"/>
    <mergeCell ref="M16:O16"/>
    <mergeCell ref="P16:R16"/>
    <mergeCell ref="S16:U16"/>
    <mergeCell ref="S22:U22"/>
    <mergeCell ref="M21:O21"/>
    <mergeCell ref="P21:R21"/>
    <mergeCell ref="S21:U21"/>
    <mergeCell ref="M20:O20"/>
    <mergeCell ref="P20:R20"/>
    <mergeCell ref="S20:U20"/>
    <mergeCell ref="M19:O19"/>
    <mergeCell ref="P19:R19"/>
    <mergeCell ref="S19:U19"/>
    <mergeCell ref="J23:L23"/>
    <mergeCell ref="M12:O12"/>
    <mergeCell ref="P12:R12"/>
    <mergeCell ref="S12:U12"/>
    <mergeCell ref="M11:O11"/>
    <mergeCell ref="P11:R11"/>
    <mergeCell ref="S11:U11"/>
    <mergeCell ref="M8:U8"/>
    <mergeCell ref="M9:O9"/>
    <mergeCell ref="P9:R9"/>
    <mergeCell ref="S9:U9"/>
    <mergeCell ref="M15:O15"/>
    <mergeCell ref="P15:R15"/>
    <mergeCell ref="S15:U15"/>
    <mergeCell ref="M14:O14"/>
    <mergeCell ref="P14:R14"/>
    <mergeCell ref="S14:U14"/>
    <mergeCell ref="M13:O13"/>
    <mergeCell ref="P13:R13"/>
    <mergeCell ref="S13:U13"/>
    <mergeCell ref="M18:O18"/>
    <mergeCell ref="P18:R18"/>
    <mergeCell ref="S18:U18"/>
    <mergeCell ref="M17:O17"/>
    <mergeCell ref="J16:L16"/>
    <mergeCell ref="D29:F29"/>
    <mergeCell ref="G29:I29"/>
    <mergeCell ref="J29:L29"/>
    <mergeCell ref="D26:F26"/>
    <mergeCell ref="G26:I26"/>
    <mergeCell ref="J26:L26"/>
    <mergeCell ref="D27:F27"/>
    <mergeCell ref="G27:I27"/>
    <mergeCell ref="J27:L27"/>
    <mergeCell ref="D28:F28"/>
    <mergeCell ref="G28:I28"/>
    <mergeCell ref="J28:L28"/>
    <mergeCell ref="D24:F24"/>
    <mergeCell ref="G24:I24"/>
    <mergeCell ref="J24:L24"/>
    <mergeCell ref="D25:F25"/>
    <mergeCell ref="G25:I25"/>
    <mergeCell ref="J25:L25"/>
    <mergeCell ref="D22:F22"/>
    <mergeCell ref="G22:I22"/>
    <mergeCell ref="J22:L22"/>
    <mergeCell ref="D23:F23"/>
    <mergeCell ref="G23:I23"/>
    <mergeCell ref="D21:F21"/>
    <mergeCell ref="G21:I21"/>
    <mergeCell ref="J21:L21"/>
    <mergeCell ref="D18:F18"/>
    <mergeCell ref="G18:I18"/>
    <mergeCell ref="J18:L18"/>
    <mergeCell ref="D19:F19"/>
    <mergeCell ref="G19:I19"/>
    <mergeCell ref="J19:L19"/>
    <mergeCell ref="D20:F20"/>
    <mergeCell ref="G20:I20"/>
    <mergeCell ref="J20:L20"/>
    <mergeCell ref="D13:F13"/>
    <mergeCell ref="G13:I13"/>
    <mergeCell ref="J13:L13"/>
    <mergeCell ref="D17:F17"/>
    <mergeCell ref="D9:F9"/>
    <mergeCell ref="G9:I9"/>
    <mergeCell ref="J9:L9"/>
    <mergeCell ref="D8:L8"/>
    <mergeCell ref="D11:F11"/>
    <mergeCell ref="G11:I11"/>
    <mergeCell ref="J11:L11"/>
    <mergeCell ref="D12:F12"/>
    <mergeCell ref="G12:I12"/>
    <mergeCell ref="J12:L12"/>
    <mergeCell ref="G17:I17"/>
    <mergeCell ref="J17:L17"/>
    <mergeCell ref="D14:F14"/>
    <mergeCell ref="G14:I14"/>
    <mergeCell ref="J14:L14"/>
    <mergeCell ref="D15:F15"/>
    <mergeCell ref="G15:I15"/>
    <mergeCell ref="J15:L15"/>
    <mergeCell ref="D16:F16"/>
    <mergeCell ref="G16:I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2748-9499-734F-A8C8-4775F9A3518F}">
  <sheetPr>
    <tabColor theme="9"/>
  </sheetPr>
  <dimension ref="B2:AC60"/>
  <sheetViews>
    <sheetView showGridLines="0" workbookViewId="0"/>
  </sheetViews>
  <sheetFormatPr defaultColWidth="11" defaultRowHeight="15.6" x14ac:dyDescent="0.3"/>
  <cols>
    <col min="1" max="1" width="3.296875" customWidth="1"/>
    <col min="4" max="4" width="30.296875" customWidth="1"/>
    <col min="5" max="5" width="10.59765625" customWidth="1"/>
    <col min="6" max="6" width="18" customWidth="1"/>
    <col min="7" max="7" width="30.296875" customWidth="1"/>
    <col min="8" max="8" width="16.296875" customWidth="1"/>
    <col min="9" max="9" width="14.09765625" customWidth="1"/>
    <col min="15" max="16" width="14.5" bestFit="1" customWidth="1"/>
    <col min="17" max="19" width="14.296875" bestFit="1" customWidth="1"/>
  </cols>
  <sheetData>
    <row r="2" spans="2:29" x14ac:dyDescent="0.3">
      <c r="B2" s="69" t="s">
        <v>0</v>
      </c>
      <c r="C2" s="7"/>
    </row>
    <row r="3" spans="2:29" x14ac:dyDescent="0.3">
      <c r="B3" s="8" t="s">
        <v>131</v>
      </c>
      <c r="C3" s="8"/>
      <c r="E3" s="7"/>
      <c r="F3" s="7"/>
      <c r="G3" s="7"/>
      <c r="H3" s="7"/>
      <c r="I3" s="7"/>
    </row>
    <row r="4" spans="2:29" x14ac:dyDescent="0.3">
      <c r="B4" s="8" t="s">
        <v>132</v>
      </c>
      <c r="E4" s="8"/>
      <c r="F4" s="8"/>
      <c r="G4" s="8"/>
      <c r="H4" s="8"/>
      <c r="I4" s="8"/>
    </row>
    <row r="5" spans="2:29" x14ac:dyDescent="0.3">
      <c r="B5" s="8" t="s">
        <v>133</v>
      </c>
      <c r="E5" s="8"/>
      <c r="F5" s="8"/>
      <c r="G5" s="8"/>
      <c r="H5" s="8"/>
      <c r="I5" s="8"/>
      <c r="U5" s="49"/>
      <c r="V5" s="77"/>
      <c r="W5" s="77"/>
      <c r="X5" s="77"/>
      <c r="Y5" s="77"/>
      <c r="Z5" s="77"/>
      <c r="AA5" s="77"/>
      <c r="AB5" s="77"/>
      <c r="AC5" s="77"/>
    </row>
    <row r="6" spans="2:29" ht="8.25" customHeight="1" x14ac:dyDescent="0.3">
      <c r="B6" s="8"/>
      <c r="E6" s="8"/>
      <c r="F6" s="8"/>
      <c r="G6" s="8"/>
      <c r="H6" s="8"/>
      <c r="I6" s="8"/>
      <c r="U6" s="49"/>
      <c r="V6" s="77"/>
      <c r="W6" s="77"/>
      <c r="X6" s="77"/>
      <c r="Y6" s="77"/>
      <c r="Z6" s="77"/>
      <c r="AA6" s="77"/>
      <c r="AB6" s="77"/>
      <c r="AC6" s="77"/>
    </row>
    <row r="7" spans="2:29" ht="8.25" customHeight="1" x14ac:dyDescent="0.3">
      <c r="B7" s="8"/>
      <c r="E7" s="8"/>
      <c r="F7" s="8"/>
      <c r="G7" s="8"/>
      <c r="H7" s="8"/>
      <c r="I7" s="8"/>
      <c r="U7" s="49"/>
      <c r="V7" s="77"/>
      <c r="W7" s="77"/>
      <c r="X7" s="77"/>
      <c r="Y7" s="77"/>
      <c r="Z7" s="77"/>
      <c r="AA7" s="77"/>
      <c r="AB7" s="77"/>
      <c r="AC7" s="77"/>
    </row>
    <row r="8" spans="2:29" ht="8.25" customHeight="1" x14ac:dyDescent="0.3">
      <c r="B8" s="8"/>
      <c r="E8" s="8"/>
      <c r="F8" s="8"/>
      <c r="G8" s="8"/>
      <c r="H8" s="8"/>
      <c r="I8" s="8"/>
      <c r="U8" s="49"/>
      <c r="V8" s="77"/>
      <c r="W8" s="77"/>
      <c r="X8" s="77"/>
      <c r="Y8" s="77"/>
      <c r="Z8" s="77"/>
      <c r="AA8" s="77"/>
      <c r="AB8" s="77"/>
      <c r="AC8" s="77"/>
    </row>
    <row r="9" spans="2:29" x14ac:dyDescent="0.3">
      <c r="J9" s="188" t="s">
        <v>134</v>
      </c>
      <c r="K9" s="188"/>
      <c r="L9" s="188"/>
      <c r="M9" s="188"/>
      <c r="N9" s="188"/>
      <c r="O9" s="188" t="s">
        <v>135</v>
      </c>
      <c r="P9" s="188"/>
      <c r="Q9" s="188"/>
      <c r="R9" s="188"/>
      <c r="S9" s="188"/>
      <c r="U9" s="49"/>
      <c r="V9" s="77"/>
      <c r="W9" s="77"/>
      <c r="X9" s="77"/>
      <c r="Y9" s="77"/>
      <c r="Z9" s="77"/>
      <c r="AA9" s="77"/>
      <c r="AB9" s="77"/>
      <c r="AC9" s="77"/>
    </row>
    <row r="10" spans="2:29" x14ac:dyDescent="0.3">
      <c r="D10" s="6" t="s">
        <v>56</v>
      </c>
      <c r="E10" s="6" t="s">
        <v>136</v>
      </c>
      <c r="F10" s="6" t="s">
        <v>137</v>
      </c>
      <c r="G10" s="6" t="s">
        <v>138</v>
      </c>
      <c r="H10" s="27" t="s">
        <v>139</v>
      </c>
      <c r="I10" s="27" t="s">
        <v>140</v>
      </c>
      <c r="J10" s="18" t="s">
        <v>44</v>
      </c>
      <c r="K10" s="19" t="s">
        <v>45</v>
      </c>
      <c r="L10" s="19" t="s">
        <v>46</v>
      </c>
      <c r="M10" s="19" t="s">
        <v>47</v>
      </c>
      <c r="N10" s="19" t="s">
        <v>48</v>
      </c>
      <c r="O10" s="20" t="s">
        <v>44</v>
      </c>
      <c r="P10" s="19" t="s">
        <v>45</v>
      </c>
      <c r="Q10" s="19" t="s">
        <v>46</v>
      </c>
      <c r="R10" s="19" t="s">
        <v>47</v>
      </c>
      <c r="S10" s="19" t="s">
        <v>48</v>
      </c>
      <c r="U10" s="49"/>
      <c r="V10" s="77"/>
      <c r="W10" s="77"/>
      <c r="X10" s="77"/>
      <c r="Y10" s="77"/>
      <c r="Z10" s="77"/>
      <c r="AA10" s="77"/>
      <c r="AB10" s="77"/>
      <c r="AC10" s="77"/>
    </row>
    <row r="11" spans="2:29" x14ac:dyDescent="0.3">
      <c r="C11">
        <v>1</v>
      </c>
      <c r="D11" s="3"/>
      <c r="E11" s="39" t="s">
        <v>57</v>
      </c>
      <c r="F11" s="39" t="str">
        <f>IFERROR(INDEX('Drop downs'!$D$13:$D$38, MATCH(D11, 'Drop downs'!$C$13:$C$38, 0)), "")</f>
        <v/>
      </c>
      <c r="G11" s="3"/>
      <c r="H11" s="3"/>
      <c r="I11" s="39" t="str">
        <f>IFERROR(INDEX('Drop downs'!$D$3:$D$4, MATCH(H11, 'Drop downs'!$C$3:$C$4,0)), "")</f>
        <v/>
      </c>
      <c r="J11" s="40" t="str">
        <f>IF(D11="", "", IF($F11="Select Seniority", (INDEX('Long Term Rates'!$D$11:$F$36, MATCH($D11, 'Long Term Rates'!$C$11:$C$36, 0), MATCH($G11, 'Long Term Rates'!$D$10:$F$10, 0))), INDEX('Long Term Rates'!$D$11:$D$36, MATCH($D11, 'Long Term Rates'!$C$11:$C$36,0))))</f>
        <v/>
      </c>
      <c r="K11" s="40" t="str">
        <f>IF(D11="", "", IF($F11="Select Seniority", (INDEX('Long Term Rates'!$M$11:$O$36, MATCH($D11, 'Long Term Rates'!$C$11:$C$36, 0), MATCH($G11, 'Long Term Rates'!$M$10:$O$10, 0))), INDEX('Long Term Rates'!$M$11:$M$36, MATCH($D11, 'Long Term Rates'!$C$11:$C$36,0))))</f>
        <v/>
      </c>
      <c r="L11" s="40" t="str">
        <f>IF(D11="", "", IF($F11="Select Seniority", (INDEX('Long Term Rates'!$V$11:$X$36, MATCH($D11, 'Long Term Rates'!$C$11:$C$36, 0), MATCH($G11, 'Long Term Rates'!$V$10:$X$10, 0))), INDEX('Long Term Rates'!$V$11:$V$36, MATCH($D11, 'Long Term Rates'!$C$11:$C$36,0))))</f>
        <v/>
      </c>
      <c r="M11" s="40" t="str">
        <f>IF(D11="", "", IF($F11="Select Seniority", (INDEX('Long Term Rates'!$AE$11:$AG$36, MATCH($D11, 'Long Term Rates'!$C$11:$C$36, 0), MATCH($G11, 'Long Term Rates'!$AE$10:$AG$10, 0))), INDEX('Long Term Rates'!$AE$11:$AE$36, MATCH($D11, 'Long Term Rates'!$C$11:$C$36,0))))</f>
        <v/>
      </c>
      <c r="N11" s="40" t="str">
        <f>IF(D11="", "", IF($F11="Select Seniority", (INDEX('Long Term Rates'!$AN$11:$AP$36, MATCH($D11, 'Long Term Rates'!$C$11:$C$36, 0), MATCH($G11, 'Long Term Rates'!$AN$10:$AP$10, 0))), INDEX('Long Term Rates'!$AN$11:$AN$36, MATCH($D11, 'Long Term Rates'!$C$11:$C$36,0))))</f>
        <v/>
      </c>
      <c r="O11" s="21">
        <f t="shared" ref="O11:O31" si="0">IFERROR(J11*$I11, 0)</f>
        <v>0</v>
      </c>
      <c r="P11" s="21">
        <f t="shared" ref="P11:P31" si="1">IFERROR(K11*$I11, 0)</f>
        <v>0</v>
      </c>
      <c r="Q11" s="21">
        <f t="shared" ref="Q11:Q31" si="2">IFERROR(L11*$I11, 0)</f>
        <v>0</v>
      </c>
      <c r="R11" s="21">
        <f t="shared" ref="R11:R31" si="3">IFERROR(M11*$I11, 0)</f>
        <v>0</v>
      </c>
      <c r="S11" s="21">
        <f t="shared" ref="S11:S31" si="4">IFERROR(N11*$I11, 0)</f>
        <v>0</v>
      </c>
      <c r="U11" s="49"/>
      <c r="V11" s="77"/>
      <c r="W11" s="77"/>
      <c r="X11" s="77"/>
      <c r="Y11" s="77"/>
      <c r="Z11" s="77"/>
      <c r="AA11" s="77"/>
      <c r="AB11" s="77"/>
      <c r="AC11" s="77"/>
    </row>
    <row r="12" spans="2:29" x14ac:dyDescent="0.3">
      <c r="C12">
        <f>C11+1</f>
        <v>2</v>
      </c>
      <c r="D12" s="3"/>
      <c r="E12" s="39" t="s">
        <v>57</v>
      </c>
      <c r="F12" s="39" t="str">
        <f>IFERROR(INDEX('Drop downs'!$D$13:$D$38, MATCH(D12, 'Drop downs'!$C$13:$C$38, 0)), "")</f>
        <v/>
      </c>
      <c r="G12" s="3"/>
      <c r="H12" s="3"/>
      <c r="I12" s="39" t="str">
        <f>IFERROR(INDEX('Drop downs'!$D$3:$D$4, MATCH(H12, 'Drop downs'!$C$3:$C$4,0)), "")</f>
        <v/>
      </c>
      <c r="J12" s="40" t="str">
        <f>IF(D12="", "", IF($F12="Select Seniority", (INDEX('Long Term Rates'!$D$11:$F$36, MATCH($D12, 'Long Term Rates'!$C$11:$C$36, 0), MATCH($G12, 'Long Term Rates'!$D$10:$F$10, 0))), INDEX('Long Term Rates'!$D$11:$D$36, MATCH($D12, 'Long Term Rates'!$C$11:$C$36,0))))</f>
        <v/>
      </c>
      <c r="K12" s="40" t="str">
        <f>IF(D12="", "", IF($F12="Select Seniority", (INDEX('Long Term Rates'!$M$11:$O$36, MATCH($D12, 'Long Term Rates'!$C$11:$C$36, 0), MATCH($G12, 'Long Term Rates'!$M$10:$O$10, 0))), INDEX('Long Term Rates'!$M$11:$M$36, MATCH($D12, 'Long Term Rates'!$C$11:$C$36,0))))</f>
        <v/>
      </c>
      <c r="L12" s="40" t="str">
        <f>IF(D12="", "", IF($F12="Select Seniority", (INDEX('Long Term Rates'!$V$11:$X$36, MATCH($D12, 'Long Term Rates'!$C$11:$C$36, 0), MATCH($G12, 'Long Term Rates'!$V$10:$X$10, 0))), INDEX('Long Term Rates'!$V$11:$V$36, MATCH($D12, 'Long Term Rates'!$C$11:$C$36,0))))</f>
        <v/>
      </c>
      <c r="M12" s="40" t="str">
        <f>IF(D12="", "", IF($F12="Select Seniority", (INDEX('Long Term Rates'!$AE$11:$AG$36, MATCH($D12, 'Long Term Rates'!$C$11:$C$36, 0), MATCH($G12, 'Long Term Rates'!$AE$10:$AG$10, 0))), INDEX('Long Term Rates'!$AE$11:$AE$36, MATCH($D12, 'Long Term Rates'!$C$11:$C$36,0))))</f>
        <v/>
      </c>
      <c r="N12" s="40" t="str">
        <f>IF(D12="", "", IF($F12="Select Seniority", (INDEX('Long Term Rates'!$AN$11:$AP$36, MATCH($D12, 'Long Term Rates'!$C$11:$C$36, 0), MATCH($G12, 'Long Term Rates'!$AN$10:$AP$10, 0))), INDEX('Long Term Rates'!$AN$11:$AN$36, MATCH($D12, 'Long Term Rates'!$C$11:$C$36,0))))</f>
        <v/>
      </c>
      <c r="O12" s="21">
        <f t="shared" si="0"/>
        <v>0</v>
      </c>
      <c r="P12" s="21">
        <f t="shared" si="1"/>
        <v>0</v>
      </c>
      <c r="Q12" s="21">
        <f t="shared" si="2"/>
        <v>0</v>
      </c>
      <c r="R12" s="21">
        <f t="shared" si="3"/>
        <v>0</v>
      </c>
      <c r="S12" s="21">
        <f t="shared" si="4"/>
        <v>0</v>
      </c>
      <c r="U12" s="49"/>
      <c r="V12" s="77"/>
      <c r="W12" s="77"/>
      <c r="X12" s="77"/>
      <c r="Y12" s="77"/>
      <c r="Z12" s="77"/>
      <c r="AA12" s="77"/>
      <c r="AB12" s="77"/>
      <c r="AC12" s="77"/>
    </row>
    <row r="13" spans="2:29" x14ac:dyDescent="0.3">
      <c r="C13">
        <f t="shared" ref="C13:C27" si="5">C12+1</f>
        <v>3</v>
      </c>
      <c r="D13" s="3"/>
      <c r="E13" s="39" t="s">
        <v>57</v>
      </c>
      <c r="F13" s="39" t="str">
        <f>IFERROR(INDEX('Drop downs'!$D$13:$D$38, MATCH(D13, 'Drop downs'!$C$13:$C$38, 0)), "")</f>
        <v/>
      </c>
      <c r="G13" s="3"/>
      <c r="H13" s="3"/>
      <c r="I13" s="39" t="str">
        <f>IFERROR(INDEX('Drop downs'!$D$3:$D$4, MATCH(H13, 'Drop downs'!$C$3:$C$4,0)), "")</f>
        <v/>
      </c>
      <c r="J13" s="40" t="str">
        <f>IF(D13="", "", IF($F13="Select Seniority", (INDEX('Long Term Rates'!$D$11:$F$36, MATCH($D13, 'Long Term Rates'!$C$11:$C$36, 0), MATCH($G13, 'Long Term Rates'!$D$10:$F$10, 0))), INDEX('Long Term Rates'!$D$11:$D$36, MATCH($D13, 'Long Term Rates'!$C$11:$C$36,0))))</f>
        <v/>
      </c>
      <c r="K13" s="40" t="str">
        <f>IF(D13="", "", IF($F13="Select Seniority", (INDEX('Long Term Rates'!$M$11:$O$36, MATCH($D13, 'Long Term Rates'!$C$11:$C$36, 0), MATCH($G13, 'Long Term Rates'!$M$10:$O$10, 0))), INDEX('Long Term Rates'!$M$11:$M$36, MATCH($D13, 'Long Term Rates'!$C$11:$C$36,0))))</f>
        <v/>
      </c>
      <c r="L13" s="40" t="str">
        <f>IF(D13="", "", IF($F13="Select Seniority", (INDEX('Long Term Rates'!$V$11:$X$36, MATCH($D13, 'Long Term Rates'!$C$11:$C$36, 0), MATCH($G13, 'Long Term Rates'!$V$10:$X$10, 0))), INDEX('Long Term Rates'!$V$11:$V$36, MATCH($D13, 'Long Term Rates'!$C$11:$C$36,0))))</f>
        <v/>
      </c>
      <c r="M13" s="40" t="str">
        <f>IF(D13="", "", IF($F13="Select Seniority", (INDEX('Long Term Rates'!$AE$11:$AG$36, MATCH($D13, 'Long Term Rates'!$C$11:$C$36, 0), MATCH($G13, 'Long Term Rates'!$AE$10:$AG$10, 0))), INDEX('Long Term Rates'!$AE$11:$AE$36, MATCH($D13, 'Long Term Rates'!$C$11:$C$36,0))))</f>
        <v/>
      </c>
      <c r="N13" s="40" t="str">
        <f>IF(D13="", "", IF($F13="Select Seniority", (INDEX('Long Term Rates'!$AN$11:$AP$36, MATCH($D13, 'Long Term Rates'!$C$11:$C$36, 0), MATCH($G13, 'Long Term Rates'!$AN$10:$AP$10, 0))), INDEX('Long Term Rates'!$AN$11:$AN$36, MATCH($D13, 'Long Term Rates'!$C$11:$C$36,0))))</f>
        <v/>
      </c>
      <c r="O13" s="21">
        <f t="shared" si="0"/>
        <v>0</v>
      </c>
      <c r="P13" s="21">
        <f t="shared" si="1"/>
        <v>0</v>
      </c>
      <c r="Q13" s="21">
        <f t="shared" si="2"/>
        <v>0</v>
      </c>
      <c r="R13" s="21">
        <f t="shared" si="3"/>
        <v>0</v>
      </c>
      <c r="S13" s="21">
        <f t="shared" si="4"/>
        <v>0</v>
      </c>
      <c r="U13" s="49"/>
      <c r="V13" s="77"/>
      <c r="W13" s="77"/>
      <c r="X13" s="77"/>
      <c r="Y13" s="77"/>
      <c r="Z13" s="77"/>
      <c r="AA13" s="77"/>
      <c r="AB13" s="77"/>
      <c r="AC13" s="77"/>
    </row>
    <row r="14" spans="2:29" x14ac:dyDescent="0.3">
      <c r="C14">
        <f t="shared" si="5"/>
        <v>4</v>
      </c>
      <c r="D14" s="3"/>
      <c r="E14" s="39" t="s">
        <v>57</v>
      </c>
      <c r="F14" s="39" t="str">
        <f>IFERROR(INDEX('Drop downs'!$D$13:$D$38, MATCH(D14, 'Drop downs'!$C$13:$C$38, 0)), "")</f>
        <v/>
      </c>
      <c r="G14" s="3"/>
      <c r="H14" s="3"/>
      <c r="I14" s="39" t="str">
        <f>IFERROR(INDEX('Drop downs'!$D$3:$D$4, MATCH(H14, 'Drop downs'!$C$3:$C$4,0)), "")</f>
        <v/>
      </c>
      <c r="J14" s="40" t="str">
        <f>IF(D14="", "", IF($F14="Select Seniority", (INDEX('Long Term Rates'!$D$11:$F$36, MATCH($D14, 'Long Term Rates'!$C$11:$C$36, 0), MATCH($G14, 'Long Term Rates'!$D$10:$F$10, 0))), INDEX('Long Term Rates'!$D$11:$D$36, MATCH($D14, 'Long Term Rates'!$C$11:$C$36,0))))</f>
        <v/>
      </c>
      <c r="K14" s="40" t="str">
        <f>IF(D14="", "", IF($F14="Select Seniority", (INDEX('Long Term Rates'!$M$11:$O$36, MATCH($D14, 'Long Term Rates'!$C$11:$C$36, 0), MATCH($G14, 'Long Term Rates'!$M$10:$O$10, 0))), INDEX('Long Term Rates'!$M$11:$M$36, MATCH($D14, 'Long Term Rates'!$C$11:$C$36,0))))</f>
        <v/>
      </c>
      <c r="L14" s="40" t="str">
        <f>IF(D14="", "", IF($F14="Select Seniority", (INDEX('Long Term Rates'!$V$11:$X$36, MATCH($D14, 'Long Term Rates'!$C$11:$C$36, 0), MATCH($G14, 'Long Term Rates'!$V$10:$X$10, 0))), INDEX('Long Term Rates'!$V$11:$V$36, MATCH($D14, 'Long Term Rates'!$C$11:$C$36,0))))</f>
        <v/>
      </c>
      <c r="M14" s="40" t="str">
        <f>IF(D14="", "", IF($F14="Select Seniority", (INDEX('Long Term Rates'!$AE$11:$AG$36, MATCH($D14, 'Long Term Rates'!$C$11:$C$36, 0), MATCH($G14, 'Long Term Rates'!$AE$10:$AG$10, 0))), INDEX('Long Term Rates'!$AE$11:$AE$36, MATCH($D14, 'Long Term Rates'!$C$11:$C$36,0))))</f>
        <v/>
      </c>
      <c r="N14" s="40" t="str">
        <f>IF(D14="", "", IF($F14="Select Seniority", (INDEX('Long Term Rates'!$AN$11:$AP$36, MATCH($D14, 'Long Term Rates'!$C$11:$C$36, 0), MATCH($G14, 'Long Term Rates'!$AN$10:$AP$10, 0))), INDEX('Long Term Rates'!$AN$11:$AN$36, MATCH($D14, 'Long Term Rates'!$C$11:$C$36,0))))</f>
        <v/>
      </c>
      <c r="O14" s="21">
        <f t="shared" si="0"/>
        <v>0</v>
      </c>
      <c r="P14" s="21">
        <f t="shared" si="1"/>
        <v>0</v>
      </c>
      <c r="Q14" s="21">
        <f t="shared" si="2"/>
        <v>0</v>
      </c>
      <c r="R14" s="21">
        <f t="shared" si="3"/>
        <v>0</v>
      </c>
      <c r="S14" s="21">
        <f t="shared" si="4"/>
        <v>0</v>
      </c>
      <c r="U14" s="49"/>
      <c r="V14" s="77"/>
      <c r="W14" s="77"/>
      <c r="X14" s="77"/>
      <c r="Y14" s="77"/>
      <c r="Z14" s="77"/>
      <c r="AA14" s="77"/>
      <c r="AB14" s="77"/>
      <c r="AC14" s="77"/>
    </row>
    <row r="15" spans="2:29" x14ac:dyDescent="0.3">
      <c r="C15">
        <f t="shared" si="5"/>
        <v>5</v>
      </c>
      <c r="D15" s="3"/>
      <c r="E15" s="39" t="s">
        <v>57</v>
      </c>
      <c r="F15" s="39" t="str">
        <f>IFERROR(INDEX('Drop downs'!$D$13:$D$38, MATCH(D15, 'Drop downs'!$C$13:$C$38, 0)), "")</f>
        <v/>
      </c>
      <c r="G15" s="3"/>
      <c r="H15" s="3"/>
      <c r="I15" s="39" t="str">
        <f>IFERROR(INDEX('Drop downs'!$D$3:$D$4, MATCH(H15, 'Drop downs'!$C$3:$C$4,0)), "")</f>
        <v/>
      </c>
      <c r="J15" s="40" t="str">
        <f>IF(D15="", "", IF($F15="Select Seniority", (INDEX('Long Term Rates'!$D$11:$F$36, MATCH($D15, 'Long Term Rates'!$C$11:$C$36, 0), MATCH($G15, 'Long Term Rates'!$D$10:$F$10, 0))), INDEX('Long Term Rates'!$D$11:$D$36, MATCH($D15, 'Long Term Rates'!$C$11:$C$36,0))))</f>
        <v/>
      </c>
      <c r="K15" s="40" t="str">
        <f>IF(D15="", "", IF($F15="Select Seniority", (INDEX('Long Term Rates'!$M$11:$O$36, MATCH($D15, 'Long Term Rates'!$C$11:$C$36, 0), MATCH($G15, 'Long Term Rates'!$M$10:$O$10, 0))), INDEX('Long Term Rates'!$M$11:$M$36, MATCH($D15, 'Long Term Rates'!$C$11:$C$36,0))))</f>
        <v/>
      </c>
      <c r="L15" s="40" t="str">
        <f>IF(D15="", "", IF($F15="Select Seniority", (INDEX('Long Term Rates'!$V$11:$X$36, MATCH($D15, 'Long Term Rates'!$C$11:$C$36, 0), MATCH($G15, 'Long Term Rates'!$V$10:$X$10, 0))), INDEX('Long Term Rates'!$V$11:$V$36, MATCH($D15, 'Long Term Rates'!$C$11:$C$36,0))))</f>
        <v/>
      </c>
      <c r="M15" s="40" t="str">
        <f>IF(D15="", "", IF($F15="Select Seniority", (INDEX('Long Term Rates'!$AE$11:$AG$36, MATCH($D15, 'Long Term Rates'!$C$11:$C$36, 0), MATCH($G15, 'Long Term Rates'!$AE$10:$AG$10, 0))), INDEX('Long Term Rates'!$AE$11:$AE$36, MATCH($D15, 'Long Term Rates'!$C$11:$C$36,0))))</f>
        <v/>
      </c>
      <c r="N15" s="40" t="str">
        <f>IF(D15="", "", IF($F15="Select Seniority", (INDEX('Long Term Rates'!$AN$11:$AP$36, MATCH($D15, 'Long Term Rates'!$C$11:$C$36, 0), MATCH($G15, 'Long Term Rates'!$AN$10:$AP$10, 0))), INDEX('Long Term Rates'!$AN$11:$AN$36, MATCH($D15, 'Long Term Rates'!$C$11:$C$36,0))))</f>
        <v/>
      </c>
      <c r="O15" s="21">
        <f t="shared" si="0"/>
        <v>0</v>
      </c>
      <c r="P15" s="21">
        <f t="shared" si="1"/>
        <v>0</v>
      </c>
      <c r="Q15" s="21">
        <f t="shared" si="2"/>
        <v>0</v>
      </c>
      <c r="R15" s="21">
        <f t="shared" si="3"/>
        <v>0</v>
      </c>
      <c r="S15" s="21">
        <f t="shared" si="4"/>
        <v>0</v>
      </c>
      <c r="U15" s="49"/>
      <c r="V15" s="77"/>
      <c r="W15" s="77"/>
      <c r="X15" s="77"/>
      <c r="Y15" s="77"/>
      <c r="Z15" s="77"/>
      <c r="AA15" s="77"/>
      <c r="AB15" s="77"/>
      <c r="AC15" s="77"/>
    </row>
    <row r="16" spans="2:29" x14ac:dyDescent="0.3">
      <c r="C16">
        <f t="shared" si="5"/>
        <v>6</v>
      </c>
      <c r="D16" s="3"/>
      <c r="E16" s="39" t="s">
        <v>57</v>
      </c>
      <c r="F16" s="39" t="str">
        <f>IFERROR(INDEX('Drop downs'!$D$13:$D$38, MATCH(D16, 'Drop downs'!$C$13:$C$38, 0)), "")</f>
        <v/>
      </c>
      <c r="G16" s="3"/>
      <c r="H16" s="3"/>
      <c r="I16" s="39" t="str">
        <f>IFERROR(INDEX('Drop downs'!$D$3:$D$4, MATCH(H16, 'Drop downs'!$C$3:$C$4,0)), "")</f>
        <v/>
      </c>
      <c r="J16" s="40" t="str">
        <f>IF(D16="", "", IF($F16="Select Seniority", (INDEX('Long Term Rates'!$D$11:$F$36, MATCH($D16, 'Long Term Rates'!$C$11:$C$36, 0), MATCH($G16, 'Long Term Rates'!$D$10:$F$10, 0))), INDEX('Long Term Rates'!$D$11:$D$36, MATCH($D16, 'Long Term Rates'!$C$11:$C$36,0))))</f>
        <v/>
      </c>
      <c r="K16" s="40" t="str">
        <f>IF(D16="", "", IF($F16="Select Seniority", (INDEX('Long Term Rates'!$M$11:$O$36, MATCH($D16, 'Long Term Rates'!$C$11:$C$36, 0), MATCH($G16, 'Long Term Rates'!$M$10:$O$10, 0))), INDEX('Long Term Rates'!$M$11:$M$36, MATCH($D16, 'Long Term Rates'!$C$11:$C$36,0))))</f>
        <v/>
      </c>
      <c r="L16" s="40" t="str">
        <f>IF(D16="", "", IF($F16="Select Seniority", (INDEX('Long Term Rates'!$V$11:$X$36, MATCH($D16, 'Long Term Rates'!$C$11:$C$36, 0), MATCH($G16, 'Long Term Rates'!$V$10:$X$10, 0))), INDEX('Long Term Rates'!$V$11:$V$36, MATCH($D16, 'Long Term Rates'!$C$11:$C$36,0))))</f>
        <v/>
      </c>
      <c r="M16" s="40" t="str">
        <f>IF(D16="", "", IF($F16="Select Seniority", (INDEX('Long Term Rates'!$AE$11:$AG$36, MATCH($D16, 'Long Term Rates'!$C$11:$C$36, 0), MATCH($G16, 'Long Term Rates'!$AE$10:$AG$10, 0))), INDEX('Long Term Rates'!$AE$11:$AE$36, MATCH($D16, 'Long Term Rates'!$C$11:$C$36,0))))</f>
        <v/>
      </c>
      <c r="N16" s="40" t="str">
        <f>IF(D16="", "", IF($F16="Select Seniority", (INDEX('Long Term Rates'!$AN$11:$AP$36, MATCH($D16, 'Long Term Rates'!$C$11:$C$36, 0), MATCH($G16, 'Long Term Rates'!$AN$10:$AP$10, 0))), INDEX('Long Term Rates'!$AN$11:$AN$36, MATCH($D16, 'Long Term Rates'!$C$11:$C$36,0))))</f>
        <v/>
      </c>
      <c r="O16" s="21">
        <f t="shared" si="0"/>
        <v>0</v>
      </c>
      <c r="P16" s="21">
        <f t="shared" si="1"/>
        <v>0</v>
      </c>
      <c r="Q16" s="21">
        <f t="shared" si="2"/>
        <v>0</v>
      </c>
      <c r="R16" s="21">
        <f t="shared" si="3"/>
        <v>0</v>
      </c>
      <c r="S16" s="21">
        <f t="shared" si="4"/>
        <v>0</v>
      </c>
      <c r="U16" s="49"/>
      <c r="V16" s="77"/>
      <c r="W16" s="77"/>
      <c r="X16" s="77"/>
      <c r="Y16" s="77"/>
      <c r="Z16" s="77"/>
      <c r="AA16" s="77"/>
      <c r="AB16" s="77"/>
      <c r="AC16" s="77"/>
    </row>
    <row r="17" spans="3:29" x14ac:dyDescent="0.3">
      <c r="C17">
        <f t="shared" si="5"/>
        <v>7</v>
      </c>
      <c r="D17" s="3"/>
      <c r="E17" s="39" t="s">
        <v>57</v>
      </c>
      <c r="F17" s="39" t="str">
        <f>IFERROR(INDEX('Drop downs'!$D$13:$D$38, MATCH(D17, 'Drop downs'!$C$13:$C$38, 0)), "")</f>
        <v/>
      </c>
      <c r="G17" s="3"/>
      <c r="H17" s="3"/>
      <c r="I17" s="39" t="str">
        <f>IFERROR(INDEX('Drop downs'!$D$3:$D$4, MATCH(H17, 'Drop downs'!$C$3:$C$4,0)), "")</f>
        <v/>
      </c>
      <c r="J17" s="40" t="str">
        <f>IF(D17="", "", IF($F17="Select Seniority", (INDEX('Long Term Rates'!$D$11:$F$36, MATCH($D17, 'Long Term Rates'!$C$11:$C$36, 0), MATCH($G17, 'Long Term Rates'!$D$10:$F$10, 0))), INDEX('Long Term Rates'!$D$11:$D$36, MATCH($D17, 'Long Term Rates'!$C$11:$C$36,0))))</f>
        <v/>
      </c>
      <c r="K17" s="40" t="str">
        <f>IF(D17="", "", IF($F17="Select Seniority", (INDEX('Long Term Rates'!$M$11:$O$36, MATCH($D17, 'Long Term Rates'!$C$11:$C$36, 0), MATCH($G17, 'Long Term Rates'!$M$10:$O$10, 0))), INDEX('Long Term Rates'!$M$11:$M$36, MATCH($D17, 'Long Term Rates'!$C$11:$C$36,0))))</f>
        <v/>
      </c>
      <c r="L17" s="40" t="str">
        <f>IF(D17="", "", IF($F17="Select Seniority", (INDEX('Long Term Rates'!$V$11:$X$36, MATCH($D17, 'Long Term Rates'!$C$11:$C$36, 0), MATCH($G17, 'Long Term Rates'!$V$10:$X$10, 0))), INDEX('Long Term Rates'!$V$11:$V$36, MATCH($D17, 'Long Term Rates'!$C$11:$C$36,0))))</f>
        <v/>
      </c>
      <c r="M17" s="40" t="str">
        <f>IF(D17="", "", IF($F17="Select Seniority", (INDEX('Long Term Rates'!$AE$11:$AG$36, MATCH($D17, 'Long Term Rates'!$C$11:$C$36, 0), MATCH($G17, 'Long Term Rates'!$AE$10:$AG$10, 0))), INDEX('Long Term Rates'!$AE$11:$AE$36, MATCH($D17, 'Long Term Rates'!$C$11:$C$36,0))))</f>
        <v/>
      </c>
      <c r="N17" s="40" t="str">
        <f>IF(D17="", "", IF($F17="Select Seniority", (INDEX('Long Term Rates'!$AN$11:$AP$36, MATCH($D17, 'Long Term Rates'!$C$11:$C$36, 0), MATCH($G17, 'Long Term Rates'!$AN$10:$AP$10, 0))), INDEX('Long Term Rates'!$AN$11:$AN$36, MATCH($D17, 'Long Term Rates'!$C$11:$C$36,0))))</f>
        <v/>
      </c>
      <c r="O17" s="21">
        <f t="shared" si="0"/>
        <v>0</v>
      </c>
      <c r="P17" s="21">
        <f t="shared" si="1"/>
        <v>0</v>
      </c>
      <c r="Q17" s="21">
        <f t="shared" si="2"/>
        <v>0</v>
      </c>
      <c r="R17" s="21">
        <f t="shared" si="3"/>
        <v>0</v>
      </c>
      <c r="S17" s="21">
        <f t="shared" si="4"/>
        <v>0</v>
      </c>
      <c r="U17" s="49"/>
      <c r="V17" s="77"/>
      <c r="W17" s="77"/>
      <c r="X17" s="77"/>
      <c r="Y17" s="77"/>
      <c r="Z17" s="77"/>
      <c r="AA17" s="77"/>
      <c r="AB17" s="77"/>
      <c r="AC17" s="77"/>
    </row>
    <row r="18" spans="3:29" x14ac:dyDescent="0.3">
      <c r="C18">
        <f t="shared" si="5"/>
        <v>8</v>
      </c>
      <c r="D18" s="3"/>
      <c r="E18" s="39" t="s">
        <v>57</v>
      </c>
      <c r="F18" s="39" t="str">
        <f>IFERROR(INDEX('Drop downs'!$D$13:$D$38, MATCH(D18, 'Drop downs'!$C$13:$C$38, 0)), "")</f>
        <v/>
      </c>
      <c r="G18" s="3"/>
      <c r="H18" s="3"/>
      <c r="I18" s="39" t="str">
        <f>IFERROR(INDEX('Drop downs'!$D$3:$D$4, MATCH(H18, 'Drop downs'!$C$3:$C$4,0)), "")</f>
        <v/>
      </c>
      <c r="J18" s="40" t="str">
        <f>IF(D18="", "", IF($F18="Select Seniority", (INDEX('Long Term Rates'!$D$11:$F$36, MATCH($D18, 'Long Term Rates'!$C$11:$C$36, 0), MATCH($G18, 'Long Term Rates'!$D$10:$F$10, 0))), INDEX('Long Term Rates'!$D$11:$D$36, MATCH($D18, 'Long Term Rates'!$C$11:$C$36,0))))</f>
        <v/>
      </c>
      <c r="K18" s="40" t="str">
        <f>IF(D18="", "", IF($F18="Select Seniority", (INDEX('Long Term Rates'!$M$11:$O$36, MATCH($D18, 'Long Term Rates'!$C$11:$C$36, 0), MATCH($G18, 'Long Term Rates'!$M$10:$O$10, 0))), INDEX('Long Term Rates'!$M$11:$M$36, MATCH($D18, 'Long Term Rates'!$C$11:$C$36,0))))</f>
        <v/>
      </c>
      <c r="L18" s="40" t="str">
        <f>IF(D18="", "", IF($F18="Select Seniority", (INDEX('Long Term Rates'!$V$11:$X$36, MATCH($D18, 'Long Term Rates'!$C$11:$C$36, 0), MATCH($G18, 'Long Term Rates'!$V$10:$X$10, 0))), INDEX('Long Term Rates'!$V$11:$V$36, MATCH($D18, 'Long Term Rates'!$C$11:$C$36,0))))</f>
        <v/>
      </c>
      <c r="M18" s="40" t="str">
        <f>IF(D18="", "", IF($F18="Select Seniority", (INDEX('Long Term Rates'!$AE$11:$AG$36, MATCH($D18, 'Long Term Rates'!$C$11:$C$36, 0), MATCH($G18, 'Long Term Rates'!$AE$10:$AG$10, 0))), INDEX('Long Term Rates'!$AE$11:$AE$36, MATCH($D18, 'Long Term Rates'!$C$11:$C$36,0))))</f>
        <v/>
      </c>
      <c r="N18" s="40" t="str">
        <f>IF(D18="", "", IF($F18="Select Seniority", (INDEX('Long Term Rates'!$AN$11:$AP$36, MATCH($D18, 'Long Term Rates'!$C$11:$C$36, 0), MATCH($G18, 'Long Term Rates'!$AN$10:$AP$10, 0))), INDEX('Long Term Rates'!$AN$11:$AN$36, MATCH($D18, 'Long Term Rates'!$C$11:$C$36,0))))</f>
        <v/>
      </c>
      <c r="O18" s="21">
        <f t="shared" si="0"/>
        <v>0</v>
      </c>
      <c r="P18" s="21">
        <f t="shared" si="1"/>
        <v>0</v>
      </c>
      <c r="Q18" s="21">
        <f t="shared" si="2"/>
        <v>0</v>
      </c>
      <c r="R18" s="21">
        <f t="shared" si="3"/>
        <v>0</v>
      </c>
      <c r="S18" s="21">
        <f t="shared" si="4"/>
        <v>0</v>
      </c>
      <c r="U18" s="49"/>
      <c r="V18" s="77"/>
      <c r="W18" s="77"/>
      <c r="X18" s="77"/>
      <c r="Y18" s="77"/>
      <c r="Z18" s="77"/>
      <c r="AA18" s="77"/>
      <c r="AB18" s="77"/>
      <c r="AC18" s="77"/>
    </row>
    <row r="19" spans="3:29" x14ac:dyDescent="0.3">
      <c r="C19">
        <f t="shared" si="5"/>
        <v>9</v>
      </c>
      <c r="D19" s="3"/>
      <c r="E19" s="39" t="s">
        <v>57</v>
      </c>
      <c r="F19" s="39" t="str">
        <f>IFERROR(INDEX('Drop downs'!$D$13:$D$38, MATCH(D19, 'Drop downs'!$C$13:$C$38, 0)), "")</f>
        <v/>
      </c>
      <c r="G19" s="3"/>
      <c r="H19" s="3"/>
      <c r="I19" s="39" t="str">
        <f>IFERROR(INDEX('Drop downs'!$D$3:$D$4, MATCH(H19, 'Drop downs'!$C$3:$C$4,0)), "")</f>
        <v/>
      </c>
      <c r="J19" s="40" t="str">
        <f>IF(D19="", "", IF($F19="Select Seniority", (INDEX('Long Term Rates'!$D$11:$F$36, MATCH($D19, 'Long Term Rates'!$C$11:$C$36, 0), MATCH($G19, 'Long Term Rates'!$D$10:$F$10, 0))), INDEX('Long Term Rates'!$D$11:$D$36, MATCH($D19, 'Long Term Rates'!$C$11:$C$36,0))))</f>
        <v/>
      </c>
      <c r="K19" s="40" t="str">
        <f>IF(D19="", "", IF($F19="Select Seniority", (INDEX('Long Term Rates'!$M$11:$O$36, MATCH($D19, 'Long Term Rates'!$C$11:$C$36, 0), MATCH($G19, 'Long Term Rates'!$M$10:$O$10, 0))), INDEX('Long Term Rates'!$M$11:$M$36, MATCH($D19, 'Long Term Rates'!$C$11:$C$36,0))))</f>
        <v/>
      </c>
      <c r="L19" s="40" t="str">
        <f>IF(D19="", "", IF($F19="Select Seniority", (INDEX('Long Term Rates'!$V$11:$X$36, MATCH($D19, 'Long Term Rates'!$C$11:$C$36, 0), MATCH($G19, 'Long Term Rates'!$V$10:$X$10, 0))), INDEX('Long Term Rates'!$V$11:$V$36, MATCH($D19, 'Long Term Rates'!$C$11:$C$36,0))))</f>
        <v/>
      </c>
      <c r="M19" s="40" t="str">
        <f>IF(D19="", "", IF($F19="Select Seniority", (INDEX('Long Term Rates'!$AE$11:$AG$36, MATCH($D19, 'Long Term Rates'!$C$11:$C$36, 0), MATCH($G19, 'Long Term Rates'!$AE$10:$AG$10, 0))), INDEX('Long Term Rates'!$AE$11:$AE$36, MATCH($D19, 'Long Term Rates'!$C$11:$C$36,0))))</f>
        <v/>
      </c>
      <c r="N19" s="40" t="str">
        <f>IF(D19="", "", IF($F19="Select Seniority", (INDEX('Long Term Rates'!$AN$11:$AP$36, MATCH($D19, 'Long Term Rates'!$C$11:$C$36, 0), MATCH($G19, 'Long Term Rates'!$AN$10:$AP$10, 0))), INDEX('Long Term Rates'!$AN$11:$AN$36, MATCH($D19, 'Long Term Rates'!$C$11:$C$36,0))))</f>
        <v/>
      </c>
      <c r="O19" s="21">
        <f t="shared" si="0"/>
        <v>0</v>
      </c>
      <c r="P19" s="21">
        <f t="shared" si="1"/>
        <v>0</v>
      </c>
      <c r="Q19" s="21">
        <f t="shared" si="2"/>
        <v>0</v>
      </c>
      <c r="R19" s="21">
        <f t="shared" si="3"/>
        <v>0</v>
      </c>
      <c r="S19" s="21">
        <f t="shared" si="4"/>
        <v>0</v>
      </c>
      <c r="U19" s="49"/>
      <c r="V19" s="77"/>
      <c r="W19" s="77"/>
      <c r="X19" s="77"/>
      <c r="Y19" s="77"/>
      <c r="Z19" s="77"/>
      <c r="AA19" s="77"/>
      <c r="AB19" s="77"/>
      <c r="AC19" s="77"/>
    </row>
    <row r="20" spans="3:29" x14ac:dyDescent="0.3">
      <c r="C20">
        <f t="shared" si="5"/>
        <v>10</v>
      </c>
      <c r="D20" s="3"/>
      <c r="E20" s="39" t="s">
        <v>57</v>
      </c>
      <c r="F20" s="39" t="str">
        <f>IFERROR(INDEX('Drop downs'!$D$13:$D$38, MATCH(D20, 'Drop downs'!$C$13:$C$38, 0)), "")</f>
        <v/>
      </c>
      <c r="G20" s="3"/>
      <c r="H20" s="3"/>
      <c r="I20" s="39" t="str">
        <f>IFERROR(INDEX('Drop downs'!$D$3:$D$4, MATCH(H20, 'Drop downs'!$C$3:$C$4,0)), "")</f>
        <v/>
      </c>
      <c r="J20" s="40" t="str">
        <f>IF(D20="", "", IF($F20="Select Seniority", (INDEX('Long Term Rates'!$D$11:$F$36, MATCH($D20, 'Long Term Rates'!$C$11:$C$36, 0), MATCH($G20, 'Long Term Rates'!$D$10:$F$10, 0))), INDEX('Long Term Rates'!$D$11:$D$36, MATCH($D20, 'Long Term Rates'!$C$11:$C$36,0))))</f>
        <v/>
      </c>
      <c r="K20" s="40" t="str">
        <f>IF(D20="", "", IF($F20="Select Seniority", (INDEX('Long Term Rates'!$M$11:$O$36, MATCH($D20, 'Long Term Rates'!$C$11:$C$36, 0), MATCH($G20, 'Long Term Rates'!$M$10:$O$10, 0))), INDEX('Long Term Rates'!$M$11:$M$36, MATCH($D20, 'Long Term Rates'!$C$11:$C$36,0))))</f>
        <v/>
      </c>
      <c r="L20" s="40" t="str">
        <f>IF(D20="", "", IF($F20="Select Seniority", (INDEX('Long Term Rates'!$V$11:$X$36, MATCH($D20, 'Long Term Rates'!$C$11:$C$36, 0), MATCH($G20, 'Long Term Rates'!$V$10:$X$10, 0))), INDEX('Long Term Rates'!$V$11:$V$36, MATCH($D20, 'Long Term Rates'!$C$11:$C$36,0))))</f>
        <v/>
      </c>
      <c r="M20" s="40" t="str">
        <f>IF(D20="", "", IF($F20="Select Seniority", (INDEX('Long Term Rates'!$AE$11:$AG$36, MATCH($D20, 'Long Term Rates'!$C$11:$C$36, 0), MATCH($G20, 'Long Term Rates'!$AE$10:$AG$10, 0))), INDEX('Long Term Rates'!$AE$11:$AE$36, MATCH($D20, 'Long Term Rates'!$C$11:$C$36,0))))</f>
        <v/>
      </c>
      <c r="N20" s="40" t="str">
        <f>IF(D20="", "", IF($F20="Select Seniority", (INDEX('Long Term Rates'!$AN$11:$AP$36, MATCH($D20, 'Long Term Rates'!$C$11:$C$36, 0), MATCH($G20, 'Long Term Rates'!$AN$10:$AP$10, 0))), INDEX('Long Term Rates'!$AN$11:$AN$36, MATCH($D20, 'Long Term Rates'!$C$11:$C$36,0))))</f>
        <v/>
      </c>
      <c r="O20" s="21">
        <f t="shared" si="0"/>
        <v>0</v>
      </c>
      <c r="P20" s="21">
        <f t="shared" si="1"/>
        <v>0</v>
      </c>
      <c r="Q20" s="21">
        <f t="shared" si="2"/>
        <v>0</v>
      </c>
      <c r="R20" s="21">
        <f t="shared" si="3"/>
        <v>0</v>
      </c>
      <c r="S20" s="21">
        <f t="shared" si="4"/>
        <v>0</v>
      </c>
      <c r="U20" s="49"/>
      <c r="V20" s="77"/>
      <c r="W20" s="77"/>
      <c r="X20" s="77"/>
      <c r="Y20" s="77"/>
      <c r="Z20" s="77"/>
      <c r="AA20" s="77"/>
      <c r="AB20" s="77"/>
      <c r="AC20" s="77"/>
    </row>
    <row r="21" spans="3:29" x14ac:dyDescent="0.3">
      <c r="C21">
        <f t="shared" si="5"/>
        <v>11</v>
      </c>
      <c r="D21" s="3"/>
      <c r="E21" s="39" t="s">
        <v>57</v>
      </c>
      <c r="F21" s="39" t="str">
        <f>IFERROR(INDEX('Drop downs'!$D$13:$D$38, MATCH(D21, 'Drop downs'!$C$13:$C$38, 0)), "")</f>
        <v/>
      </c>
      <c r="G21" s="3"/>
      <c r="H21" s="3"/>
      <c r="I21" s="39" t="str">
        <f>IFERROR(INDEX('Drop downs'!$D$3:$D$4, MATCH(H21, 'Drop downs'!$C$3:$C$4,0)), "")</f>
        <v/>
      </c>
      <c r="J21" s="40" t="str">
        <f>IF(D21="", "", IF($F21="Select Seniority", (INDEX('Long Term Rates'!$D$11:$F$36, MATCH($D21, 'Long Term Rates'!$C$11:$C$36, 0), MATCH($G21, 'Long Term Rates'!$D$10:$F$10, 0))), INDEX('Long Term Rates'!$D$11:$D$36, MATCH($D21, 'Long Term Rates'!$C$11:$C$36,0))))</f>
        <v/>
      </c>
      <c r="K21" s="40" t="str">
        <f>IF(D21="", "", IF($F21="Select Seniority", (INDEX('Long Term Rates'!$M$11:$O$36, MATCH($D21, 'Long Term Rates'!$C$11:$C$36, 0), MATCH($G21, 'Long Term Rates'!$M$10:$O$10, 0))), INDEX('Long Term Rates'!$M$11:$M$36, MATCH($D21, 'Long Term Rates'!$C$11:$C$36,0))))</f>
        <v/>
      </c>
      <c r="L21" s="40" t="str">
        <f>IF(D21="", "", IF($F21="Select Seniority", (INDEX('Long Term Rates'!$V$11:$X$36, MATCH($D21, 'Long Term Rates'!$C$11:$C$36, 0), MATCH($G21, 'Long Term Rates'!$V$10:$X$10, 0))), INDEX('Long Term Rates'!$V$11:$V$36, MATCH($D21, 'Long Term Rates'!$C$11:$C$36,0))))</f>
        <v/>
      </c>
      <c r="M21" s="40" t="str">
        <f>IF(D21="", "", IF($F21="Select Seniority", (INDEX('Long Term Rates'!$AE$11:$AG$36, MATCH($D21, 'Long Term Rates'!$C$11:$C$36, 0), MATCH($G21, 'Long Term Rates'!$AE$10:$AG$10, 0))), INDEX('Long Term Rates'!$AE$11:$AE$36, MATCH($D21, 'Long Term Rates'!$C$11:$C$36,0))))</f>
        <v/>
      </c>
      <c r="N21" s="40" t="str">
        <f>IF(D21="", "", IF($F21="Select Seniority", (INDEX('Long Term Rates'!$AN$11:$AP$36, MATCH($D21, 'Long Term Rates'!$C$11:$C$36, 0), MATCH($G21, 'Long Term Rates'!$AN$10:$AP$10, 0))), INDEX('Long Term Rates'!$AN$11:$AN$36, MATCH($D21, 'Long Term Rates'!$C$11:$C$36,0))))</f>
        <v/>
      </c>
      <c r="O21" s="21">
        <f t="shared" si="0"/>
        <v>0</v>
      </c>
      <c r="P21" s="21">
        <f t="shared" si="1"/>
        <v>0</v>
      </c>
      <c r="Q21" s="21">
        <f t="shared" si="2"/>
        <v>0</v>
      </c>
      <c r="R21" s="21">
        <f t="shared" si="3"/>
        <v>0</v>
      </c>
      <c r="S21" s="21">
        <f t="shared" si="4"/>
        <v>0</v>
      </c>
      <c r="U21" s="49"/>
      <c r="V21" s="77"/>
      <c r="W21" s="77"/>
      <c r="X21" s="77"/>
      <c r="Y21" s="77"/>
      <c r="Z21" s="77"/>
      <c r="AA21" s="77"/>
      <c r="AB21" s="77"/>
      <c r="AC21" s="77"/>
    </row>
    <row r="22" spans="3:29" x14ac:dyDescent="0.3">
      <c r="C22">
        <f t="shared" si="5"/>
        <v>12</v>
      </c>
      <c r="D22" s="3"/>
      <c r="E22" s="39" t="s">
        <v>57</v>
      </c>
      <c r="F22" s="39" t="str">
        <f>IFERROR(INDEX('Drop downs'!$D$13:$D$38, MATCH(D22, 'Drop downs'!$C$13:$C$38, 0)), "")</f>
        <v/>
      </c>
      <c r="G22" s="3"/>
      <c r="H22" s="3"/>
      <c r="I22" s="39" t="str">
        <f>IFERROR(INDEX('Drop downs'!$D$3:$D$4, MATCH(H22, 'Drop downs'!$C$3:$C$4,0)), "")</f>
        <v/>
      </c>
      <c r="J22" s="40" t="str">
        <f>IF(D22="", "", IF($F22="Select Seniority", (INDEX('Long Term Rates'!$D$11:$F$36, MATCH($D22, 'Long Term Rates'!$C$11:$C$36, 0), MATCH($G22, 'Long Term Rates'!$D$10:$F$10, 0))), INDEX('Long Term Rates'!$D$11:$D$36, MATCH($D22, 'Long Term Rates'!$C$11:$C$36,0))))</f>
        <v/>
      </c>
      <c r="K22" s="40" t="str">
        <f>IF(D22="", "", IF($F22="Select Seniority", (INDEX('Long Term Rates'!$M$11:$O$36, MATCH($D22, 'Long Term Rates'!$C$11:$C$36, 0), MATCH($G22, 'Long Term Rates'!$M$10:$O$10, 0))), INDEX('Long Term Rates'!$M$11:$M$36, MATCH($D22, 'Long Term Rates'!$C$11:$C$36,0))))</f>
        <v/>
      </c>
      <c r="L22" s="40" t="str">
        <f>IF(D22="", "", IF($F22="Select Seniority", (INDEX('Long Term Rates'!$V$11:$X$36, MATCH($D22, 'Long Term Rates'!$C$11:$C$36, 0), MATCH($G22, 'Long Term Rates'!$V$10:$X$10, 0))), INDEX('Long Term Rates'!$V$11:$V$36, MATCH($D22, 'Long Term Rates'!$C$11:$C$36,0))))</f>
        <v/>
      </c>
      <c r="M22" s="40" t="str">
        <f>IF(D22="", "", IF($F22="Select Seniority", (INDEX('Long Term Rates'!$AE$11:$AG$36, MATCH($D22, 'Long Term Rates'!$C$11:$C$36, 0), MATCH($G22, 'Long Term Rates'!$AE$10:$AG$10, 0))), INDEX('Long Term Rates'!$AE$11:$AE$36, MATCH($D22, 'Long Term Rates'!$C$11:$C$36,0))))</f>
        <v/>
      </c>
      <c r="N22" s="40" t="str">
        <f>IF(D22="", "", IF($F22="Select Seniority", (INDEX('Long Term Rates'!$AN$11:$AP$36, MATCH($D22, 'Long Term Rates'!$C$11:$C$36, 0), MATCH($G22, 'Long Term Rates'!$AN$10:$AP$10, 0))), INDEX('Long Term Rates'!$AN$11:$AN$36, MATCH($D22, 'Long Term Rates'!$C$11:$C$36,0))))</f>
        <v/>
      </c>
      <c r="O22" s="21">
        <f t="shared" si="0"/>
        <v>0</v>
      </c>
      <c r="P22" s="21">
        <f t="shared" si="1"/>
        <v>0</v>
      </c>
      <c r="Q22" s="21">
        <f t="shared" si="2"/>
        <v>0</v>
      </c>
      <c r="R22" s="21">
        <f t="shared" si="3"/>
        <v>0</v>
      </c>
      <c r="S22" s="21">
        <f t="shared" si="4"/>
        <v>0</v>
      </c>
      <c r="U22" s="49"/>
      <c r="V22" s="77"/>
      <c r="W22" s="77"/>
      <c r="X22" s="77"/>
      <c r="Y22" s="77"/>
      <c r="Z22" s="77"/>
      <c r="AA22" s="77"/>
      <c r="AB22" s="77"/>
      <c r="AC22" s="77"/>
    </row>
    <row r="23" spans="3:29" x14ac:dyDescent="0.3">
      <c r="C23">
        <f t="shared" si="5"/>
        <v>13</v>
      </c>
      <c r="D23" s="3"/>
      <c r="E23" s="39" t="s">
        <v>57</v>
      </c>
      <c r="F23" s="39" t="str">
        <f>IFERROR(INDEX('Drop downs'!$D$13:$D$38, MATCH(D23, 'Drop downs'!$C$13:$C$38, 0)), "")</f>
        <v/>
      </c>
      <c r="G23" s="3"/>
      <c r="H23" s="3"/>
      <c r="I23" s="39" t="str">
        <f>IFERROR(INDEX('Drop downs'!$D$3:$D$4, MATCH(H23, 'Drop downs'!$C$3:$C$4,0)), "")</f>
        <v/>
      </c>
      <c r="J23" s="40" t="str">
        <f>IF(D23="", "", IF($F23="Select Seniority", (INDEX('Long Term Rates'!$D$11:$F$36, MATCH($D23, 'Long Term Rates'!$C$11:$C$36, 0), MATCH($G23, 'Long Term Rates'!$D$10:$F$10, 0))), INDEX('Long Term Rates'!$D$11:$D$36, MATCH($D23, 'Long Term Rates'!$C$11:$C$36,0))))</f>
        <v/>
      </c>
      <c r="K23" s="40" t="str">
        <f>IF(D23="", "", IF($F23="Select Seniority", (INDEX('Long Term Rates'!$M$11:$O$36, MATCH($D23, 'Long Term Rates'!$C$11:$C$36, 0), MATCH($G23, 'Long Term Rates'!$M$10:$O$10, 0))), INDEX('Long Term Rates'!$M$11:$M$36, MATCH($D23, 'Long Term Rates'!$C$11:$C$36,0))))</f>
        <v/>
      </c>
      <c r="L23" s="40" t="str">
        <f>IF(D23="", "", IF($F23="Select Seniority", (INDEX('Long Term Rates'!$V$11:$X$36, MATCH($D23, 'Long Term Rates'!$C$11:$C$36, 0), MATCH($G23, 'Long Term Rates'!$V$10:$X$10, 0))), INDEX('Long Term Rates'!$V$11:$V$36, MATCH($D23, 'Long Term Rates'!$C$11:$C$36,0))))</f>
        <v/>
      </c>
      <c r="M23" s="40" t="str">
        <f>IF(D23="", "", IF($F23="Select Seniority", (INDEX('Long Term Rates'!$AE$11:$AG$36, MATCH($D23, 'Long Term Rates'!$C$11:$C$36, 0), MATCH($G23, 'Long Term Rates'!$AE$10:$AG$10, 0))), INDEX('Long Term Rates'!$AE$11:$AE$36, MATCH($D23, 'Long Term Rates'!$C$11:$C$36,0))))</f>
        <v/>
      </c>
      <c r="N23" s="40" t="str">
        <f>IF(D23="", "", IF($F23="Select Seniority", (INDEX('Long Term Rates'!$AN$11:$AP$36, MATCH($D23, 'Long Term Rates'!$C$11:$C$36, 0), MATCH($G23, 'Long Term Rates'!$AN$10:$AP$10, 0))), INDEX('Long Term Rates'!$AN$11:$AN$36, MATCH($D23, 'Long Term Rates'!$C$11:$C$36,0))))</f>
        <v/>
      </c>
      <c r="O23" s="21">
        <f t="shared" si="0"/>
        <v>0</v>
      </c>
      <c r="P23" s="21">
        <f t="shared" si="1"/>
        <v>0</v>
      </c>
      <c r="Q23" s="21">
        <f t="shared" si="2"/>
        <v>0</v>
      </c>
      <c r="R23" s="21">
        <f t="shared" si="3"/>
        <v>0</v>
      </c>
      <c r="S23" s="21">
        <f t="shared" si="4"/>
        <v>0</v>
      </c>
      <c r="U23" s="49"/>
      <c r="V23" s="77"/>
      <c r="W23" s="77"/>
      <c r="X23" s="77"/>
      <c r="Y23" s="77"/>
      <c r="Z23" s="77"/>
      <c r="AA23" s="77"/>
      <c r="AB23" s="77"/>
      <c r="AC23" s="77"/>
    </row>
    <row r="24" spans="3:29" x14ac:dyDescent="0.3">
      <c r="C24">
        <f t="shared" si="5"/>
        <v>14</v>
      </c>
      <c r="D24" s="3"/>
      <c r="E24" s="39" t="s">
        <v>57</v>
      </c>
      <c r="F24" s="39" t="str">
        <f>IFERROR(INDEX('Drop downs'!$D$13:$D$38, MATCH(D24, 'Drop downs'!$C$13:$C$38, 0)), "")</f>
        <v/>
      </c>
      <c r="G24" s="3"/>
      <c r="H24" s="3"/>
      <c r="I24" s="39" t="str">
        <f>IFERROR(INDEX('Drop downs'!$D$3:$D$4, MATCH(H24, 'Drop downs'!$C$3:$C$4,0)), "")</f>
        <v/>
      </c>
      <c r="J24" s="40" t="str">
        <f>IF(D24="", "", IF($F24="Select Seniority", (INDEX('Long Term Rates'!$D$11:$F$36, MATCH($D24, 'Long Term Rates'!$C$11:$C$36, 0), MATCH($G24, 'Long Term Rates'!$D$10:$F$10, 0))), INDEX('Long Term Rates'!$D$11:$D$36, MATCH($D24, 'Long Term Rates'!$C$11:$C$36,0))))</f>
        <v/>
      </c>
      <c r="K24" s="40" t="str">
        <f>IF(D24="", "", IF($F24="Select Seniority", (INDEX('Long Term Rates'!$M$11:$O$36, MATCH($D24, 'Long Term Rates'!$C$11:$C$36, 0), MATCH($G24, 'Long Term Rates'!$M$10:$O$10, 0))), INDEX('Long Term Rates'!$M$11:$M$36, MATCH($D24, 'Long Term Rates'!$C$11:$C$36,0))))</f>
        <v/>
      </c>
      <c r="L24" s="40" t="str">
        <f>IF(D24="", "", IF($F24="Select Seniority", (INDEX('Long Term Rates'!$V$11:$X$36, MATCH($D24, 'Long Term Rates'!$C$11:$C$36, 0), MATCH($G24, 'Long Term Rates'!$V$10:$X$10, 0))), INDEX('Long Term Rates'!$V$11:$V$36, MATCH($D24, 'Long Term Rates'!$C$11:$C$36,0))))</f>
        <v/>
      </c>
      <c r="M24" s="40" t="str">
        <f>IF(D24="", "", IF($F24="Select Seniority", (INDEX('Long Term Rates'!$AE$11:$AG$36, MATCH($D24, 'Long Term Rates'!$C$11:$C$36, 0), MATCH($G24, 'Long Term Rates'!$AE$10:$AG$10, 0))), INDEX('Long Term Rates'!$AE$11:$AE$36, MATCH($D24, 'Long Term Rates'!$C$11:$C$36,0))))</f>
        <v/>
      </c>
      <c r="N24" s="40" t="str">
        <f>IF(D24="", "", IF($F24="Select Seniority", (INDEX('Long Term Rates'!$AN$11:$AP$36, MATCH($D24, 'Long Term Rates'!$C$11:$C$36, 0), MATCH($G24, 'Long Term Rates'!$AN$10:$AP$10, 0))), INDEX('Long Term Rates'!$AN$11:$AN$36, MATCH($D24, 'Long Term Rates'!$C$11:$C$36,0))))</f>
        <v/>
      </c>
      <c r="O24" s="21">
        <f t="shared" si="0"/>
        <v>0</v>
      </c>
      <c r="P24" s="21">
        <f t="shared" si="1"/>
        <v>0</v>
      </c>
      <c r="Q24" s="21">
        <f t="shared" si="2"/>
        <v>0</v>
      </c>
      <c r="R24" s="21">
        <f t="shared" si="3"/>
        <v>0</v>
      </c>
      <c r="S24" s="21">
        <f t="shared" si="4"/>
        <v>0</v>
      </c>
      <c r="U24" s="49"/>
      <c r="V24" s="77"/>
      <c r="W24" s="77"/>
      <c r="X24" s="77"/>
      <c r="Y24" s="77"/>
      <c r="Z24" s="77"/>
      <c r="AA24" s="77"/>
      <c r="AB24" s="77"/>
      <c r="AC24" s="77"/>
    </row>
    <row r="25" spans="3:29" x14ac:dyDescent="0.3">
      <c r="C25">
        <f t="shared" si="5"/>
        <v>15</v>
      </c>
      <c r="D25" s="3"/>
      <c r="E25" s="39" t="s">
        <v>57</v>
      </c>
      <c r="F25" s="39" t="str">
        <f>IFERROR(INDEX('Drop downs'!$D$13:$D$38, MATCH(D25, 'Drop downs'!$C$13:$C$38, 0)), "")</f>
        <v/>
      </c>
      <c r="G25" s="3"/>
      <c r="H25" s="3"/>
      <c r="I25" s="39" t="str">
        <f>IFERROR(INDEX('Drop downs'!$D$3:$D$4, MATCH(H25, 'Drop downs'!$C$3:$C$4,0)), "")</f>
        <v/>
      </c>
      <c r="J25" s="40" t="str">
        <f>IF(D25="", "", IF($F25="Select Seniority", (INDEX('Long Term Rates'!$D$11:$F$36, MATCH($D25, 'Long Term Rates'!$C$11:$C$36, 0), MATCH($G25, 'Long Term Rates'!$D$10:$F$10, 0))), INDEX('Long Term Rates'!$D$11:$D$36, MATCH($D25, 'Long Term Rates'!$C$11:$C$36,0))))</f>
        <v/>
      </c>
      <c r="K25" s="40" t="str">
        <f>IF(D25="", "", IF($F25="Select Seniority", (INDEX('Long Term Rates'!$M$11:$O$36, MATCH($D25, 'Long Term Rates'!$C$11:$C$36, 0), MATCH($G25, 'Long Term Rates'!$M$10:$O$10, 0))), INDEX('Long Term Rates'!$M$11:$M$36, MATCH($D25, 'Long Term Rates'!$C$11:$C$36,0))))</f>
        <v/>
      </c>
      <c r="L25" s="40" t="str">
        <f>IF(D25="", "", IF($F25="Select Seniority", (INDEX('Long Term Rates'!$V$11:$X$36, MATCH($D25, 'Long Term Rates'!$C$11:$C$36, 0), MATCH($G25, 'Long Term Rates'!$V$10:$X$10, 0))), INDEX('Long Term Rates'!$V$11:$V$36, MATCH($D25, 'Long Term Rates'!$C$11:$C$36,0))))</f>
        <v/>
      </c>
      <c r="M25" s="40" t="str">
        <f>IF(D25="", "", IF($F25="Select Seniority", (INDEX('Long Term Rates'!$AE$11:$AG$36, MATCH($D25, 'Long Term Rates'!$C$11:$C$36, 0), MATCH($G25, 'Long Term Rates'!$AE$10:$AG$10, 0))), INDEX('Long Term Rates'!$AE$11:$AE$36, MATCH($D25, 'Long Term Rates'!$C$11:$C$36,0))))</f>
        <v/>
      </c>
      <c r="N25" s="40" t="str">
        <f>IF(D25="", "", IF($F25="Select Seniority", (INDEX('Long Term Rates'!$AN$11:$AP$36, MATCH($D25, 'Long Term Rates'!$C$11:$C$36, 0), MATCH($G25, 'Long Term Rates'!$AN$10:$AP$10, 0))), INDEX('Long Term Rates'!$AN$11:$AN$36, MATCH($D25, 'Long Term Rates'!$C$11:$C$36,0))))</f>
        <v/>
      </c>
      <c r="O25" s="21">
        <f t="shared" si="0"/>
        <v>0</v>
      </c>
      <c r="P25" s="21">
        <f t="shared" si="1"/>
        <v>0</v>
      </c>
      <c r="Q25" s="21">
        <f t="shared" si="2"/>
        <v>0</v>
      </c>
      <c r="R25" s="21">
        <f t="shared" si="3"/>
        <v>0</v>
      </c>
      <c r="S25" s="21">
        <f t="shared" si="4"/>
        <v>0</v>
      </c>
      <c r="U25" s="49"/>
      <c r="V25" s="77"/>
      <c r="W25" s="77"/>
      <c r="X25" s="77"/>
      <c r="Y25" s="77"/>
      <c r="Z25" s="77"/>
      <c r="AA25" s="77"/>
      <c r="AB25" s="77"/>
      <c r="AC25" s="77"/>
    </row>
    <row r="26" spans="3:29" x14ac:dyDescent="0.3">
      <c r="C26">
        <f t="shared" si="5"/>
        <v>16</v>
      </c>
      <c r="D26" s="3"/>
      <c r="E26" s="39" t="s">
        <v>57</v>
      </c>
      <c r="F26" s="39" t="str">
        <f>IFERROR(INDEX('Drop downs'!$D$13:$D$38, MATCH(D26, 'Drop downs'!$C$13:$C$38, 0)), "")</f>
        <v/>
      </c>
      <c r="G26" s="3"/>
      <c r="H26" s="3"/>
      <c r="I26" s="39" t="str">
        <f>IFERROR(INDEX('Drop downs'!$D$3:$D$4, MATCH(H26, 'Drop downs'!$C$3:$C$4,0)), "")</f>
        <v/>
      </c>
      <c r="J26" s="40" t="str">
        <f>IF(D26="", "", IF($F26="Select Seniority", (INDEX('Long Term Rates'!$D$11:$F$36, MATCH($D26, 'Long Term Rates'!$C$11:$C$36, 0), MATCH($G26, 'Long Term Rates'!$D$10:$F$10, 0))), INDEX('Long Term Rates'!$D$11:$D$36, MATCH($D26, 'Long Term Rates'!$C$11:$C$36,0))))</f>
        <v/>
      </c>
      <c r="K26" s="40" t="str">
        <f>IF(D26="", "", IF($F26="Select Seniority", (INDEX('Long Term Rates'!$M$11:$O$36, MATCH($D26, 'Long Term Rates'!$C$11:$C$36, 0), MATCH($G26, 'Long Term Rates'!$M$10:$O$10, 0))), INDEX('Long Term Rates'!$M$11:$M$36, MATCH($D26, 'Long Term Rates'!$C$11:$C$36,0))))</f>
        <v/>
      </c>
      <c r="L26" s="40" t="str">
        <f>IF(D26="", "", IF($F26="Select Seniority", (INDEX('Long Term Rates'!$V$11:$X$36, MATCH($D26, 'Long Term Rates'!$C$11:$C$36, 0), MATCH($G26, 'Long Term Rates'!$V$10:$X$10, 0))), INDEX('Long Term Rates'!$V$11:$V$36, MATCH($D26, 'Long Term Rates'!$C$11:$C$36,0))))</f>
        <v/>
      </c>
      <c r="M26" s="40" t="str">
        <f>IF(D26="", "", IF($F26="Select Seniority", (INDEX('Long Term Rates'!$AE$11:$AG$36, MATCH($D26, 'Long Term Rates'!$C$11:$C$36, 0), MATCH($G26, 'Long Term Rates'!$AE$10:$AG$10, 0))), INDEX('Long Term Rates'!$AE$11:$AE$36, MATCH($D26, 'Long Term Rates'!$C$11:$C$36,0))))</f>
        <v/>
      </c>
      <c r="N26" s="40" t="str">
        <f>IF(D26="", "", IF($F26="Select Seniority", (INDEX('Long Term Rates'!$AN$11:$AP$36, MATCH($D26, 'Long Term Rates'!$C$11:$C$36, 0), MATCH($G26, 'Long Term Rates'!$AN$10:$AP$10, 0))), INDEX('Long Term Rates'!$AN$11:$AN$36, MATCH($D26, 'Long Term Rates'!$C$11:$C$36,0))))</f>
        <v/>
      </c>
      <c r="O26" s="21">
        <f t="shared" si="0"/>
        <v>0</v>
      </c>
      <c r="P26" s="21">
        <f t="shared" si="1"/>
        <v>0</v>
      </c>
      <c r="Q26" s="21">
        <f t="shared" si="2"/>
        <v>0</v>
      </c>
      <c r="R26" s="21">
        <f t="shared" si="3"/>
        <v>0</v>
      </c>
      <c r="S26" s="21">
        <f t="shared" si="4"/>
        <v>0</v>
      </c>
      <c r="U26" s="49"/>
      <c r="V26" s="77"/>
      <c r="W26" s="77"/>
      <c r="X26" s="77"/>
      <c r="Y26" s="77"/>
      <c r="Z26" s="77"/>
      <c r="AA26" s="77"/>
      <c r="AB26" s="77"/>
      <c r="AC26" s="77"/>
    </row>
    <row r="27" spans="3:29" x14ac:dyDescent="0.3">
      <c r="C27">
        <f t="shared" si="5"/>
        <v>17</v>
      </c>
      <c r="D27" s="3"/>
      <c r="E27" s="39" t="s">
        <v>57</v>
      </c>
      <c r="F27" s="39" t="str">
        <f>IFERROR(INDEX('Drop downs'!$D$13:$D$38, MATCH(D27, 'Drop downs'!$C$13:$C$38, 0)), "")</f>
        <v/>
      </c>
      <c r="G27" s="3"/>
      <c r="H27" s="3"/>
      <c r="I27" s="39" t="str">
        <f>IFERROR(INDEX('Drop downs'!$D$3:$D$4, MATCH(H27, 'Drop downs'!$C$3:$C$4,0)), "")</f>
        <v/>
      </c>
      <c r="J27" s="40" t="str">
        <f>IF(D27="", "", IF($F27="Select Seniority", (INDEX('Long Term Rates'!$D$11:$F$36, MATCH($D27, 'Long Term Rates'!$C$11:$C$36, 0), MATCH($G27, 'Long Term Rates'!$D$10:$F$10, 0))), INDEX('Long Term Rates'!$D$11:$D$36, MATCH($D27, 'Long Term Rates'!$C$11:$C$36,0))))</f>
        <v/>
      </c>
      <c r="K27" s="40" t="str">
        <f>IF(D27="", "", IF($F27="Select Seniority", (INDEX('Long Term Rates'!$M$11:$O$36, MATCH($D27, 'Long Term Rates'!$C$11:$C$36, 0), MATCH($G27, 'Long Term Rates'!$M$10:$O$10, 0))), INDEX('Long Term Rates'!$M$11:$M$36, MATCH($D27, 'Long Term Rates'!$C$11:$C$36,0))))</f>
        <v/>
      </c>
      <c r="L27" s="40" t="str">
        <f>IF(D27="", "", IF($F27="Select Seniority", (INDEX('Long Term Rates'!$V$11:$X$36, MATCH($D27, 'Long Term Rates'!$C$11:$C$36, 0), MATCH($G27, 'Long Term Rates'!$V$10:$X$10, 0))), INDEX('Long Term Rates'!$V$11:$V$36, MATCH($D27, 'Long Term Rates'!$C$11:$C$36,0))))</f>
        <v/>
      </c>
      <c r="M27" s="40" t="str">
        <f>IF(D27="", "", IF($F27="Select Seniority", (INDEX('Long Term Rates'!$AE$11:$AG$36, MATCH($D27, 'Long Term Rates'!$C$11:$C$36, 0), MATCH($G27, 'Long Term Rates'!$AE$10:$AG$10, 0))), INDEX('Long Term Rates'!$AE$11:$AE$36, MATCH($D27, 'Long Term Rates'!$C$11:$C$36,0))))</f>
        <v/>
      </c>
      <c r="N27" s="40" t="str">
        <f>IF(D27="", "", IF($F27="Select Seniority", (INDEX('Long Term Rates'!$AN$11:$AP$36, MATCH($D27, 'Long Term Rates'!$C$11:$C$36, 0), MATCH($G27, 'Long Term Rates'!$AN$10:$AP$10, 0))), INDEX('Long Term Rates'!$AN$11:$AN$36, MATCH($D27, 'Long Term Rates'!$C$11:$C$36,0))))</f>
        <v/>
      </c>
      <c r="O27" s="21">
        <f t="shared" si="0"/>
        <v>0</v>
      </c>
      <c r="P27" s="21">
        <f t="shared" si="1"/>
        <v>0</v>
      </c>
      <c r="Q27" s="21">
        <f t="shared" si="2"/>
        <v>0</v>
      </c>
      <c r="R27" s="21">
        <f t="shared" si="3"/>
        <v>0</v>
      </c>
      <c r="S27" s="21">
        <f t="shared" si="4"/>
        <v>0</v>
      </c>
      <c r="U27" s="49"/>
      <c r="V27" s="77"/>
      <c r="W27" s="77"/>
      <c r="X27" s="77"/>
      <c r="Y27" s="77"/>
      <c r="Z27" s="77"/>
      <c r="AA27" s="77"/>
      <c r="AB27" s="77"/>
      <c r="AC27" s="77"/>
    </row>
    <row r="28" spans="3:29" x14ac:dyDescent="0.3">
      <c r="C28">
        <v>18</v>
      </c>
      <c r="D28" s="3"/>
      <c r="E28" s="39" t="s">
        <v>57</v>
      </c>
      <c r="F28" s="39" t="str">
        <f>IFERROR(INDEX('Drop downs'!$D$13:$D$38, MATCH(D28, 'Drop downs'!$C$13:$C$38, 0)), "")</f>
        <v/>
      </c>
      <c r="G28" s="3"/>
      <c r="H28" s="3"/>
      <c r="I28" s="39" t="str">
        <f>IFERROR(INDEX('Drop downs'!$D$3:$D$4, MATCH(H28, 'Drop downs'!$C$3:$C$4,0)), "")</f>
        <v/>
      </c>
      <c r="J28" s="40" t="str">
        <f>IF(D28="", "", IF($F28="Select Seniority", (INDEX('Long Term Rates'!$D$11:$F$36, MATCH($D28, 'Long Term Rates'!$C$11:$C$36, 0), MATCH($G28, 'Long Term Rates'!$D$10:$F$10, 0))), INDEX('Long Term Rates'!$D$11:$D$36, MATCH($D28, 'Long Term Rates'!$C$11:$C$36,0))))</f>
        <v/>
      </c>
      <c r="K28" s="40" t="str">
        <f>IF(D28="", "", IF($F28="Select Seniority", (INDEX('Long Term Rates'!$M$11:$O$36, MATCH($D28, 'Long Term Rates'!$C$11:$C$36, 0), MATCH($G28, 'Long Term Rates'!$M$10:$O$10, 0))), INDEX('Long Term Rates'!$M$11:$M$36, MATCH($D28, 'Long Term Rates'!$C$11:$C$36,0))))</f>
        <v/>
      </c>
      <c r="L28" s="40" t="str">
        <f>IF(D28="", "", IF($F28="Select Seniority", (INDEX('Long Term Rates'!$V$11:$X$36, MATCH($D28, 'Long Term Rates'!$C$11:$C$36, 0), MATCH($G28, 'Long Term Rates'!$V$10:$X$10, 0))), INDEX('Long Term Rates'!$V$11:$V$36, MATCH($D28, 'Long Term Rates'!$C$11:$C$36,0))))</f>
        <v/>
      </c>
      <c r="M28" s="40" t="str">
        <f>IF(D28="", "", IF($F28="Select Seniority", (INDEX('Long Term Rates'!$AE$11:$AG$36, MATCH($D28, 'Long Term Rates'!$C$11:$C$36, 0), MATCH($G28, 'Long Term Rates'!$AE$10:$AG$10, 0))), INDEX('Long Term Rates'!$AE$11:$AE$36, MATCH($D28, 'Long Term Rates'!$C$11:$C$36,0))))</f>
        <v/>
      </c>
      <c r="N28" s="40" t="str">
        <f>IF(D28="", "", IF($F28="Select Seniority", (INDEX('Long Term Rates'!$AN$11:$AP$36, MATCH($D28, 'Long Term Rates'!$C$11:$C$36, 0), MATCH($G28, 'Long Term Rates'!$AN$10:$AP$10, 0))), INDEX('Long Term Rates'!$AN$11:$AN$36, MATCH($D28, 'Long Term Rates'!$C$11:$C$36,0))))</f>
        <v/>
      </c>
      <c r="O28" s="21">
        <f t="shared" ref="O28:O30" si="6">IFERROR(J28*$I28, 0)</f>
        <v>0</v>
      </c>
      <c r="P28" s="21">
        <f t="shared" ref="P28:P30" si="7">IFERROR(K28*$I28, 0)</f>
        <v>0</v>
      </c>
      <c r="Q28" s="21">
        <f t="shared" ref="Q28:Q30" si="8">IFERROR(L28*$I28, 0)</f>
        <v>0</v>
      </c>
      <c r="R28" s="21">
        <f t="shared" ref="R28:R30" si="9">IFERROR(M28*$I28, 0)</f>
        <v>0</v>
      </c>
      <c r="S28" s="21">
        <f t="shared" ref="S28:S30" si="10">IFERROR(N28*$I28, 0)</f>
        <v>0</v>
      </c>
      <c r="U28" s="49"/>
      <c r="V28" s="77"/>
      <c r="W28" s="77"/>
      <c r="X28" s="77"/>
      <c r="Y28" s="77"/>
      <c r="Z28" s="77"/>
      <c r="AA28" s="77"/>
      <c r="AB28" s="77"/>
      <c r="AC28" s="77"/>
    </row>
    <row r="29" spans="3:29" x14ac:dyDescent="0.3">
      <c r="C29">
        <v>19</v>
      </c>
      <c r="D29" s="3"/>
      <c r="E29" s="39" t="s">
        <v>57</v>
      </c>
      <c r="F29" s="39" t="str">
        <f>IFERROR(INDEX('Drop downs'!$D$13:$D$38, MATCH(D29, 'Drop downs'!$C$13:$C$38, 0)), "")</f>
        <v/>
      </c>
      <c r="G29" s="3"/>
      <c r="H29" s="3"/>
      <c r="I29" s="39" t="str">
        <f>IFERROR(INDEX('Drop downs'!$D$3:$D$4, MATCH(H29, 'Drop downs'!$C$3:$C$4,0)), "")</f>
        <v/>
      </c>
      <c r="J29" s="40" t="str">
        <f>IF(D29="", "", IF($F29="Select Seniority", (INDEX('Long Term Rates'!$D$11:$F$36, MATCH($D29, 'Long Term Rates'!$C$11:$C$36, 0), MATCH($G29, 'Long Term Rates'!$D$10:$F$10, 0))), INDEX('Long Term Rates'!$D$11:$D$36, MATCH($D29, 'Long Term Rates'!$C$11:$C$36,0))))</f>
        <v/>
      </c>
      <c r="K29" s="40" t="str">
        <f>IF(D29="", "", IF($F29="Select Seniority", (INDEX('Long Term Rates'!$M$11:$O$36, MATCH($D29, 'Long Term Rates'!$C$11:$C$36, 0), MATCH($G29, 'Long Term Rates'!$M$10:$O$10, 0))), INDEX('Long Term Rates'!$M$11:$M$36, MATCH($D29, 'Long Term Rates'!$C$11:$C$36,0))))</f>
        <v/>
      </c>
      <c r="L29" s="40" t="str">
        <f>IF(D29="", "", IF($F29="Select Seniority", (INDEX('Long Term Rates'!$V$11:$X$36, MATCH($D29, 'Long Term Rates'!$C$11:$C$36, 0), MATCH($G29, 'Long Term Rates'!$V$10:$X$10, 0))), INDEX('Long Term Rates'!$V$11:$V$36, MATCH($D29, 'Long Term Rates'!$C$11:$C$36,0))))</f>
        <v/>
      </c>
      <c r="M29" s="40" t="str">
        <f>IF(D29="", "", IF($F29="Select Seniority", (INDEX('Long Term Rates'!$AE$11:$AG$36, MATCH($D29, 'Long Term Rates'!$C$11:$C$36, 0), MATCH($G29, 'Long Term Rates'!$AE$10:$AG$10, 0))), INDEX('Long Term Rates'!$AE$11:$AE$36, MATCH($D29, 'Long Term Rates'!$C$11:$C$36,0))))</f>
        <v/>
      </c>
      <c r="N29" s="40" t="str">
        <f>IF(D29="", "", IF($F29="Select Seniority", (INDEX('Long Term Rates'!$AN$11:$AP$36, MATCH($D29, 'Long Term Rates'!$C$11:$C$36, 0), MATCH($G29, 'Long Term Rates'!$AN$10:$AP$10, 0))), INDEX('Long Term Rates'!$AN$11:$AN$36, MATCH($D29, 'Long Term Rates'!$C$11:$C$36,0))))</f>
        <v/>
      </c>
      <c r="O29" s="21">
        <f t="shared" si="6"/>
        <v>0</v>
      </c>
      <c r="P29" s="21">
        <f t="shared" si="7"/>
        <v>0</v>
      </c>
      <c r="Q29" s="21">
        <f t="shared" si="8"/>
        <v>0</v>
      </c>
      <c r="R29" s="21">
        <f t="shared" si="9"/>
        <v>0</v>
      </c>
      <c r="S29" s="21">
        <f t="shared" si="10"/>
        <v>0</v>
      </c>
      <c r="U29" s="49"/>
      <c r="V29" s="77"/>
      <c r="W29" s="77"/>
      <c r="X29" s="77"/>
      <c r="Y29" s="77"/>
      <c r="Z29" s="77"/>
      <c r="AA29" s="77"/>
      <c r="AB29" s="77"/>
      <c r="AC29" s="77"/>
    </row>
    <row r="30" spans="3:29" x14ac:dyDescent="0.3">
      <c r="C30">
        <v>20</v>
      </c>
      <c r="D30" s="3"/>
      <c r="E30" s="39" t="s">
        <v>57</v>
      </c>
      <c r="F30" s="39" t="str">
        <f>IFERROR(INDEX('Drop downs'!$D$13:$D$38, MATCH(D30, 'Drop downs'!$C$13:$C$38, 0)), "")</f>
        <v/>
      </c>
      <c r="G30" s="3"/>
      <c r="H30" s="3"/>
      <c r="I30" s="39" t="str">
        <f>IFERROR(INDEX('Drop downs'!$D$3:$D$4, MATCH(H30, 'Drop downs'!$C$3:$C$4,0)), "")</f>
        <v/>
      </c>
      <c r="J30" s="40" t="str">
        <f>IF(D30="", "", IF($F30="Select Seniority", (INDEX('Long Term Rates'!$D$11:$F$36, MATCH($D30, 'Long Term Rates'!$C$11:$C$36, 0), MATCH($G30, 'Long Term Rates'!$D$10:$F$10, 0))), INDEX('Long Term Rates'!$D$11:$D$36, MATCH($D30, 'Long Term Rates'!$C$11:$C$36,0))))</f>
        <v/>
      </c>
      <c r="K30" s="40" t="str">
        <f>IF(D30="", "", IF($F30="Select Seniority", (INDEX('Long Term Rates'!$M$11:$O$36, MATCH($D30, 'Long Term Rates'!$C$11:$C$36, 0), MATCH($G30, 'Long Term Rates'!$M$10:$O$10, 0))), INDEX('Long Term Rates'!$M$11:$M$36, MATCH($D30, 'Long Term Rates'!$C$11:$C$36,0))))</f>
        <v/>
      </c>
      <c r="L30" s="40" t="str">
        <f>IF(D30="", "", IF($F30="Select Seniority", (INDEX('Long Term Rates'!$V$11:$X$36, MATCH($D30, 'Long Term Rates'!$C$11:$C$36, 0), MATCH($G30, 'Long Term Rates'!$V$10:$X$10, 0))), INDEX('Long Term Rates'!$V$11:$V$36, MATCH($D30, 'Long Term Rates'!$C$11:$C$36,0))))</f>
        <v/>
      </c>
      <c r="M30" s="40" t="str">
        <f>IF(D30="", "", IF($F30="Select Seniority", (INDEX('Long Term Rates'!$AE$11:$AG$36, MATCH($D30, 'Long Term Rates'!$C$11:$C$36, 0), MATCH($G30, 'Long Term Rates'!$AE$10:$AG$10, 0))), INDEX('Long Term Rates'!$AE$11:$AE$36, MATCH($D30, 'Long Term Rates'!$C$11:$C$36,0))))</f>
        <v/>
      </c>
      <c r="N30" s="40" t="str">
        <f>IF(D30="", "", IF($F30="Select Seniority", (INDEX('Long Term Rates'!$AN$11:$AP$36, MATCH($D30, 'Long Term Rates'!$C$11:$C$36, 0), MATCH($G30, 'Long Term Rates'!$AN$10:$AP$10, 0))), INDEX('Long Term Rates'!$AN$11:$AN$36, MATCH($D30, 'Long Term Rates'!$C$11:$C$36,0))))</f>
        <v/>
      </c>
      <c r="O30" s="21">
        <f t="shared" si="6"/>
        <v>0</v>
      </c>
      <c r="P30" s="21">
        <f t="shared" si="7"/>
        <v>0</v>
      </c>
      <c r="Q30" s="21">
        <f t="shared" si="8"/>
        <v>0</v>
      </c>
      <c r="R30" s="21">
        <f t="shared" si="9"/>
        <v>0</v>
      </c>
      <c r="S30" s="21">
        <f t="shared" si="10"/>
        <v>0</v>
      </c>
      <c r="U30" s="49"/>
      <c r="V30" s="77"/>
      <c r="W30" s="77"/>
      <c r="X30" s="77"/>
      <c r="Y30" s="77"/>
      <c r="Z30" s="77"/>
      <c r="AA30" s="77"/>
      <c r="AB30" s="77"/>
      <c r="AC30" s="77"/>
    </row>
    <row r="31" spans="3:29" x14ac:dyDescent="0.3">
      <c r="C31" s="28" t="s">
        <v>141</v>
      </c>
      <c r="D31" s="39"/>
      <c r="E31" s="39" t="s">
        <v>57</v>
      </c>
      <c r="F31" s="39" t="str">
        <f>IFERROR(INDEX('Drop downs'!$D$13:$D$38, MATCH(D31, 'Drop downs'!$C$13:$C$38, 0)), "")</f>
        <v/>
      </c>
      <c r="G31" s="39"/>
      <c r="H31" s="39"/>
      <c r="I31" s="39" t="str">
        <f>IFERROR(INDEX('Drop downs'!$D$3:$D$4, MATCH(H31, 'Drop downs'!$C$3:$C$4,0)), "")</f>
        <v/>
      </c>
      <c r="J31" s="40" t="str">
        <f>IF(D31="", "", IF($F31="Select Seniority", (INDEX('Long Term Rates'!$D$11:$F$36, MATCH($D31, 'Long Term Rates'!$C$11:$C$36, 0), MATCH($G31, 'Long Term Rates'!$D$10:$F$10, 0))), INDEX('Long Term Rates'!$D$11:$D$36, MATCH($D31, 'Long Term Rates'!$C$11:$C$36,0))))</f>
        <v/>
      </c>
      <c r="K31" s="40" t="str">
        <f>IF(D31="", "", IF($F31="Select Seniority", (INDEX('Long Term Rates'!$M$11:$O$36, MATCH($D31, 'Long Term Rates'!$C$11:$C$36, 0), MATCH($G31, 'Long Term Rates'!$M$10:$O$10, 0))), INDEX('Long Term Rates'!$M$11:$M$36, MATCH($D31, 'Long Term Rates'!$C$11:$C$36,0))))</f>
        <v/>
      </c>
      <c r="L31" s="40" t="str">
        <f>IF(D31="", "", IF($F31="Select Seniority", (INDEX('Long Term Rates'!$V$11:$X$36, MATCH($D31, 'Long Term Rates'!$C$11:$C$36, 0), MATCH($G31, 'Long Term Rates'!$V$10:$X$10, 0))), INDEX('Long Term Rates'!$V$11:$V$36, MATCH($D31, 'Long Term Rates'!$C$11:$C$36,0))))</f>
        <v/>
      </c>
      <c r="M31" s="40" t="str">
        <f>IF(D31="", "", IF($F31="Select Seniority", (INDEX('Long Term Rates'!$AE$11:$AG$36, MATCH($D31, 'Long Term Rates'!$C$11:$C$36, 0), MATCH($G31, 'Long Term Rates'!$AE$10:$AG$10, 0))), INDEX('Long Term Rates'!$AE$11:$AE$36, MATCH($D31, 'Long Term Rates'!$C$11:$C$36,0))))</f>
        <v/>
      </c>
      <c r="N31" s="40" t="str">
        <f>IF(D31="", "", IF($F31="Select Seniority", (INDEX('Long Term Rates'!$AN$11:$AP$36, MATCH($D31, 'Long Term Rates'!$C$11:$C$36, 0), MATCH($G31, 'Long Term Rates'!$AN$10:$AP$10, 0))), INDEX('Long Term Rates'!$AN$11:$AN$36, MATCH($D31, 'Long Term Rates'!$C$11:$C$36,0))))</f>
        <v/>
      </c>
      <c r="O31" s="21">
        <f t="shared" si="0"/>
        <v>0</v>
      </c>
      <c r="P31" s="21">
        <f t="shared" si="1"/>
        <v>0</v>
      </c>
      <c r="Q31" s="21">
        <f t="shared" si="2"/>
        <v>0</v>
      </c>
      <c r="R31" s="21">
        <f t="shared" si="3"/>
        <v>0</v>
      </c>
      <c r="S31" s="21">
        <f t="shared" si="4"/>
        <v>0</v>
      </c>
      <c r="U31" s="49"/>
      <c r="V31" s="77"/>
      <c r="W31" s="77"/>
      <c r="X31" s="77"/>
      <c r="Y31" s="77"/>
      <c r="Z31" s="77"/>
      <c r="AA31" s="77"/>
      <c r="AB31" s="77"/>
      <c r="AC31" s="77"/>
    </row>
    <row r="32" spans="3:29" x14ac:dyDescent="0.3">
      <c r="D32" s="185" t="s">
        <v>142</v>
      </c>
      <c r="E32" s="186"/>
      <c r="F32" s="186"/>
      <c r="G32" s="186"/>
      <c r="H32" s="186"/>
      <c r="I32" s="186"/>
      <c r="J32" s="186"/>
      <c r="K32" s="186"/>
      <c r="L32" s="186"/>
      <c r="M32" s="186"/>
      <c r="N32" s="187"/>
      <c r="O32" s="22">
        <f>SUM(O11:O31)</f>
        <v>0</v>
      </c>
      <c r="P32" s="22">
        <f>SUM(P11:P31)</f>
        <v>0</v>
      </c>
      <c r="Q32" s="22">
        <f t="shared" ref="Q32:S32" si="11">SUM(Q11:Q31)</f>
        <v>0</v>
      </c>
      <c r="R32" s="22">
        <f t="shared" si="11"/>
        <v>0</v>
      </c>
      <c r="S32" s="22">
        <f t="shared" si="11"/>
        <v>0</v>
      </c>
      <c r="T32" s="90"/>
      <c r="U32" s="91"/>
      <c r="V32" s="77"/>
      <c r="W32" s="77"/>
      <c r="X32" s="77"/>
      <c r="Y32" s="77"/>
      <c r="Z32" s="77"/>
      <c r="AA32" s="77"/>
      <c r="AB32" s="77"/>
      <c r="AC32" s="77"/>
    </row>
    <row r="33" spans="4:29" x14ac:dyDescent="0.3">
      <c r="D33" s="185" t="s">
        <v>143</v>
      </c>
      <c r="E33" s="186"/>
      <c r="F33" s="186"/>
      <c r="G33" s="186"/>
      <c r="H33" s="186"/>
      <c r="I33" s="186"/>
      <c r="J33" s="186"/>
      <c r="K33" s="186"/>
      <c r="L33" s="186"/>
      <c r="M33" s="186"/>
      <c r="N33" s="187"/>
      <c r="O33" s="41">
        <f>3000000/12</f>
        <v>250000</v>
      </c>
      <c r="P33" s="41">
        <f>O33</f>
        <v>250000</v>
      </c>
      <c r="Q33" s="41">
        <f t="shared" ref="Q33:S33" si="12">P33</f>
        <v>250000</v>
      </c>
      <c r="R33" s="41">
        <f t="shared" si="12"/>
        <v>250000</v>
      </c>
      <c r="S33" s="41">
        <f t="shared" si="12"/>
        <v>250000</v>
      </c>
      <c r="U33" s="49"/>
      <c r="V33" s="77"/>
      <c r="W33" s="77"/>
      <c r="X33" s="77"/>
      <c r="Y33" s="77"/>
      <c r="Z33" s="77"/>
      <c r="AA33" s="77"/>
      <c r="AB33" s="77"/>
      <c r="AC33" s="77"/>
    </row>
    <row r="34" spans="4:29" x14ac:dyDescent="0.3">
      <c r="D34" s="185" t="s">
        <v>144</v>
      </c>
      <c r="E34" s="186"/>
      <c r="F34" s="186"/>
      <c r="G34" s="186"/>
      <c r="H34" s="186"/>
      <c r="I34" s="186"/>
      <c r="J34" s="186"/>
      <c r="K34" s="186"/>
      <c r="L34" s="186"/>
      <c r="M34" s="186"/>
      <c r="N34" s="187"/>
      <c r="O34" s="22">
        <f>O33-O32</f>
        <v>250000</v>
      </c>
      <c r="P34" s="22">
        <f t="shared" ref="P34:S34" si="13">P33-P32</f>
        <v>250000</v>
      </c>
      <c r="Q34" s="22">
        <f t="shared" si="13"/>
        <v>250000</v>
      </c>
      <c r="R34" s="22">
        <f t="shared" si="13"/>
        <v>250000</v>
      </c>
      <c r="S34" s="22">
        <f t="shared" si="13"/>
        <v>250000</v>
      </c>
      <c r="U34" s="49"/>
      <c r="V34" s="77"/>
      <c r="W34" s="77"/>
      <c r="X34" s="77"/>
      <c r="Y34" s="77"/>
      <c r="Z34" s="77"/>
      <c r="AA34" s="77"/>
      <c r="AB34" s="77"/>
      <c r="AC34" s="77"/>
    </row>
    <row r="35" spans="4:29" x14ac:dyDescent="0.3">
      <c r="D35" s="185" t="s">
        <v>145</v>
      </c>
      <c r="E35" s="186"/>
      <c r="F35" s="186"/>
      <c r="G35" s="186"/>
      <c r="H35" s="186"/>
      <c r="I35" s="186"/>
      <c r="J35" s="186"/>
      <c r="K35" s="186"/>
      <c r="L35" s="186"/>
      <c r="M35" s="186"/>
      <c r="N35" s="187" t="s">
        <v>146</v>
      </c>
      <c r="O35" s="50">
        <f>IF(O34&gt;0,0,-((-O34/O33*100)^2/100))</f>
        <v>0</v>
      </c>
      <c r="P35" s="50">
        <f t="shared" ref="P35:S35" si="14">IF(P34&gt;0,0,-((-P34/P33*100)^2/100))</f>
        <v>0</v>
      </c>
      <c r="Q35" s="50">
        <f t="shared" si="14"/>
        <v>0</v>
      </c>
      <c r="R35" s="50">
        <f t="shared" si="14"/>
        <v>0</v>
      </c>
      <c r="S35" s="50">
        <f t="shared" si="14"/>
        <v>0</v>
      </c>
      <c r="U35" s="49"/>
      <c r="V35" s="77"/>
      <c r="W35" s="77"/>
      <c r="X35" s="77"/>
      <c r="Y35" s="77"/>
      <c r="Z35" s="77"/>
      <c r="AA35" s="77"/>
      <c r="AB35" s="77"/>
      <c r="AC35" s="77"/>
    </row>
    <row r="36" spans="4:29" x14ac:dyDescent="0.3">
      <c r="O36" s="90"/>
      <c r="U36" s="49"/>
      <c r="V36" s="77"/>
      <c r="W36" s="77"/>
      <c r="X36" s="77"/>
      <c r="Y36" s="77"/>
      <c r="Z36" s="77"/>
      <c r="AA36" s="77"/>
      <c r="AB36" s="77"/>
      <c r="AC36" s="77"/>
    </row>
    <row r="37" spans="4:29" x14ac:dyDescent="0.3">
      <c r="O37" s="47"/>
      <c r="P37" s="47"/>
      <c r="Q37" s="47"/>
      <c r="R37" s="47"/>
      <c r="S37" s="47"/>
      <c r="U37" s="49"/>
      <c r="V37" s="77"/>
      <c r="W37" s="77"/>
      <c r="X37" s="77"/>
      <c r="Y37" s="77"/>
      <c r="Z37" s="77"/>
      <c r="AA37" s="77"/>
      <c r="AB37" s="77"/>
      <c r="AC37" s="77"/>
    </row>
    <row r="38" spans="4:29" x14ac:dyDescent="0.3">
      <c r="U38" s="49"/>
      <c r="V38" s="77"/>
      <c r="W38" s="77"/>
      <c r="X38" s="77"/>
      <c r="Y38" s="77"/>
      <c r="Z38" s="77"/>
      <c r="AA38" s="77"/>
      <c r="AB38" s="77"/>
      <c r="AC38" s="77"/>
    </row>
    <row r="39" spans="4:29" x14ac:dyDescent="0.3">
      <c r="U39" s="49"/>
      <c r="V39" s="77"/>
      <c r="W39" s="77"/>
      <c r="X39" s="77"/>
      <c r="Y39" s="77"/>
      <c r="Z39" s="77"/>
      <c r="AA39" s="77"/>
      <c r="AB39" s="77"/>
      <c r="AC39" s="77"/>
    </row>
    <row r="40" spans="4:29" x14ac:dyDescent="0.3">
      <c r="U40" s="49"/>
      <c r="V40" s="77"/>
      <c r="W40" s="77"/>
      <c r="X40" s="77"/>
      <c r="Y40" s="77"/>
      <c r="Z40" s="77"/>
      <c r="AA40" s="77"/>
      <c r="AB40" s="77"/>
      <c r="AC40" s="77"/>
    </row>
    <row r="41" spans="4:29" x14ac:dyDescent="0.3">
      <c r="O41" s="49"/>
      <c r="U41" s="49"/>
      <c r="V41" s="77"/>
      <c r="W41" s="77"/>
      <c r="X41" s="77"/>
      <c r="Y41" s="77"/>
      <c r="Z41" s="77"/>
      <c r="AA41" s="77"/>
      <c r="AB41" s="77"/>
      <c r="AC41" s="77"/>
    </row>
    <row r="42" spans="4:29" x14ac:dyDescent="0.3">
      <c r="U42" s="49"/>
      <c r="V42" s="77"/>
      <c r="W42" s="77"/>
      <c r="X42" s="77"/>
      <c r="Y42" s="77"/>
      <c r="Z42" s="77"/>
      <c r="AA42" s="77"/>
      <c r="AB42" s="77"/>
      <c r="AC42" s="77"/>
    </row>
    <row r="43" spans="4:29" x14ac:dyDescent="0.3">
      <c r="U43" s="49"/>
      <c r="V43" s="77"/>
      <c r="W43" s="77"/>
      <c r="X43" s="77"/>
      <c r="Y43" s="77"/>
      <c r="Z43" s="77"/>
      <c r="AA43" s="77"/>
      <c r="AB43" s="77"/>
      <c r="AC43" s="77"/>
    </row>
    <row r="44" spans="4:29" x14ac:dyDescent="0.3">
      <c r="U44" s="49"/>
      <c r="V44" s="77"/>
      <c r="W44" s="77"/>
      <c r="X44" s="77"/>
      <c r="Y44" s="77"/>
      <c r="Z44" s="77"/>
      <c r="AA44" s="77"/>
      <c r="AB44" s="77"/>
      <c r="AC44" s="77"/>
    </row>
    <row r="45" spans="4:29" x14ac:dyDescent="0.3">
      <c r="U45" s="49"/>
      <c r="V45" s="77"/>
      <c r="W45" s="77"/>
      <c r="X45" s="77"/>
      <c r="Y45" s="77"/>
      <c r="Z45" s="77"/>
      <c r="AA45" s="77"/>
      <c r="AB45" s="77"/>
      <c r="AC45" s="77"/>
    </row>
    <row r="46" spans="4:29" x14ac:dyDescent="0.3">
      <c r="U46" s="49"/>
      <c r="V46" s="77"/>
      <c r="W46" s="77"/>
      <c r="X46" s="77"/>
      <c r="Y46" s="77"/>
      <c r="Z46" s="77"/>
      <c r="AA46" s="77"/>
      <c r="AB46" s="77"/>
      <c r="AC46" s="77"/>
    </row>
    <row r="47" spans="4:29" x14ac:dyDescent="0.3">
      <c r="U47" s="49"/>
      <c r="V47" s="77"/>
      <c r="W47" s="77"/>
      <c r="X47" s="77"/>
      <c r="Y47" s="77"/>
      <c r="Z47" s="77"/>
      <c r="AA47" s="77"/>
      <c r="AB47" s="77"/>
      <c r="AC47" s="77"/>
    </row>
    <row r="48" spans="4:29" x14ac:dyDescent="0.3">
      <c r="U48" s="49"/>
      <c r="V48" s="77"/>
      <c r="W48" s="77"/>
      <c r="X48" s="77"/>
      <c r="Y48" s="77"/>
      <c r="Z48" s="77"/>
      <c r="AA48" s="77"/>
      <c r="AB48" s="77"/>
      <c r="AC48" s="77"/>
    </row>
    <row r="49" spans="21:29" x14ac:dyDescent="0.3">
      <c r="U49" s="49"/>
      <c r="V49" s="77"/>
      <c r="W49" s="77"/>
      <c r="X49" s="77"/>
      <c r="Y49" s="77"/>
      <c r="Z49" s="77"/>
      <c r="AA49" s="77"/>
      <c r="AB49" s="77"/>
      <c r="AC49" s="77"/>
    </row>
    <row r="50" spans="21:29" x14ac:dyDescent="0.3">
      <c r="U50" s="49"/>
      <c r="V50" s="77"/>
      <c r="W50" s="77"/>
      <c r="X50" s="77"/>
      <c r="Y50" s="77"/>
      <c r="Z50" s="77"/>
      <c r="AA50" s="77"/>
      <c r="AB50" s="77"/>
      <c r="AC50" s="77"/>
    </row>
    <row r="51" spans="21:29" x14ac:dyDescent="0.3">
      <c r="U51" s="49"/>
      <c r="V51" s="77"/>
      <c r="W51" s="77"/>
      <c r="X51" s="77"/>
      <c r="Y51" s="77"/>
      <c r="Z51" s="77"/>
      <c r="AA51" s="77"/>
      <c r="AB51" s="77"/>
      <c r="AC51" s="77"/>
    </row>
    <row r="52" spans="21:29" x14ac:dyDescent="0.3">
      <c r="U52" s="49"/>
      <c r="V52" s="77"/>
      <c r="W52" s="77"/>
      <c r="X52" s="77"/>
      <c r="Y52" s="77"/>
      <c r="Z52" s="77"/>
      <c r="AA52" s="77"/>
      <c r="AB52" s="77"/>
      <c r="AC52" s="77"/>
    </row>
    <row r="53" spans="21:29" x14ac:dyDescent="0.3">
      <c r="U53" s="49"/>
      <c r="V53" s="77"/>
      <c r="W53" s="77"/>
      <c r="X53" s="77"/>
      <c r="Y53" s="77"/>
      <c r="Z53" s="77"/>
      <c r="AA53" s="77"/>
      <c r="AB53" s="77"/>
      <c r="AC53" s="77"/>
    </row>
    <row r="54" spans="21:29" x14ac:dyDescent="0.3">
      <c r="U54" s="49"/>
      <c r="V54" s="77"/>
      <c r="W54" s="77"/>
      <c r="X54" s="77"/>
      <c r="Y54" s="77"/>
      <c r="Z54" s="77"/>
      <c r="AA54" s="77"/>
      <c r="AB54" s="77"/>
      <c r="AC54" s="77"/>
    </row>
    <row r="55" spans="21:29" x14ac:dyDescent="0.3">
      <c r="U55" s="49"/>
      <c r="V55" s="77"/>
      <c r="W55" s="77"/>
      <c r="X55" s="77"/>
      <c r="Y55" s="77"/>
      <c r="Z55" s="77"/>
      <c r="AA55" s="77"/>
      <c r="AB55" s="77"/>
      <c r="AC55" s="77"/>
    </row>
    <row r="56" spans="21:29" x14ac:dyDescent="0.3">
      <c r="U56" s="49"/>
      <c r="V56" s="77"/>
      <c r="W56" s="77"/>
      <c r="X56" s="77"/>
      <c r="Y56" s="77"/>
      <c r="Z56" s="77"/>
      <c r="AA56" s="77"/>
      <c r="AB56" s="77"/>
      <c r="AC56" s="77"/>
    </row>
    <row r="57" spans="21:29" x14ac:dyDescent="0.3">
      <c r="U57" s="49"/>
      <c r="V57" s="77"/>
      <c r="W57" s="77"/>
      <c r="X57" s="77"/>
      <c r="Y57" s="77"/>
      <c r="Z57" s="77"/>
      <c r="AA57" s="77"/>
      <c r="AB57" s="77"/>
      <c r="AC57" s="77"/>
    </row>
    <row r="58" spans="21:29" x14ac:dyDescent="0.3">
      <c r="U58" s="49"/>
      <c r="V58" s="77"/>
      <c r="W58" s="77"/>
      <c r="X58" s="77"/>
      <c r="Y58" s="77"/>
      <c r="Z58" s="77"/>
      <c r="AA58" s="77"/>
      <c r="AB58" s="77"/>
      <c r="AC58" s="77"/>
    </row>
    <row r="59" spans="21:29" x14ac:dyDescent="0.3">
      <c r="U59" s="49"/>
      <c r="V59" s="77"/>
      <c r="W59" s="77"/>
      <c r="X59" s="77"/>
      <c r="Y59" s="77"/>
      <c r="Z59" s="77"/>
      <c r="AA59" s="77"/>
      <c r="AB59" s="77"/>
      <c r="AC59" s="77"/>
    </row>
    <row r="60" spans="21:29" x14ac:dyDescent="0.3">
      <c r="U60" s="49"/>
      <c r="V60" s="77"/>
      <c r="W60" s="77"/>
      <c r="X60" s="77"/>
      <c r="Y60" s="77"/>
      <c r="Z60" s="77"/>
      <c r="AA60" s="77"/>
      <c r="AB60" s="77"/>
      <c r="AC60" s="77"/>
    </row>
  </sheetData>
  <dataConsolidate/>
  <mergeCells count="6">
    <mergeCell ref="D35:N35"/>
    <mergeCell ref="J9:N9"/>
    <mergeCell ref="O9:S9"/>
    <mergeCell ref="D32:N32"/>
    <mergeCell ref="D33:N33"/>
    <mergeCell ref="D34:N34"/>
  </mergeCells>
  <conditionalFormatting sqref="O32:S32">
    <cfRule type="cellIs" dxfId="1" priority="4" operator="greaterThan">
      <formula>O$33</formula>
    </cfRule>
  </conditionalFormatting>
  <conditionalFormatting sqref="F11:F31">
    <cfRule type="cellIs" dxfId="0" priority="3" operator="equal">
      <formula>"Select Seniority"</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5EA49A5-9A4B-4838-9623-5E80FB8EEA66}">
          <x14:formula1>
            <xm:f>'Drop downs'!$C$3:$C$4</xm:f>
          </x14:formula1>
          <xm:sqref>H11:H31</xm:sqref>
        </x14:dataValidation>
        <x14:dataValidation type="list" allowBlank="1" showInputMessage="1" showErrorMessage="1" xr:uid="{8582F333-1B3B-405A-ADE9-C1BE30659BD3}">
          <x14:formula1>
            <xm:f>'Long Term Rates'!$C$11:$C$36</xm:f>
          </x14:formula1>
          <xm:sqref>D11:D31</xm:sqref>
        </x14:dataValidation>
        <x14:dataValidation type="list" allowBlank="1" showInputMessage="1" showErrorMessage="1" xr:uid="{63F70EAF-6EE6-4632-B58D-F93FA2437FAA}">
          <x14:formula1>
            <xm:f>'Drop downs'!$C$6:$C$9</xm:f>
          </x14:formula1>
          <xm:sqref>G11:G31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627E6-3B0C-47F8-8970-343A21ADAB0A}">
  <dimension ref="C2:D38"/>
  <sheetViews>
    <sheetView workbookViewId="0">
      <selection activeCell="K31" sqref="K31"/>
    </sheetView>
  </sheetViews>
  <sheetFormatPr defaultColWidth="8.796875" defaultRowHeight="15.6" x14ac:dyDescent="0.3"/>
  <cols>
    <col min="3" max="3" width="25.69921875" customWidth="1"/>
  </cols>
  <sheetData>
    <row r="2" spans="3:4" x14ac:dyDescent="0.3">
      <c r="C2" t="s">
        <v>147</v>
      </c>
      <c r="D2" t="s">
        <v>148</v>
      </c>
    </row>
    <row r="3" spans="3:4" x14ac:dyDescent="0.3">
      <c r="C3" t="s">
        <v>149</v>
      </c>
      <c r="D3">
        <f>40*4</f>
        <v>160</v>
      </c>
    </row>
    <row r="4" spans="3:4" x14ac:dyDescent="0.3">
      <c r="C4" t="s">
        <v>150</v>
      </c>
      <c r="D4">
        <f>40*4*0.5</f>
        <v>80</v>
      </c>
    </row>
    <row r="6" spans="3:4" x14ac:dyDescent="0.3">
      <c r="C6">
        <v>1</v>
      </c>
    </row>
    <row r="7" spans="3:4" x14ac:dyDescent="0.3">
      <c r="C7">
        <v>2</v>
      </c>
    </row>
    <row r="8" spans="3:4" x14ac:dyDescent="0.3">
      <c r="C8">
        <v>3</v>
      </c>
    </row>
    <row r="9" spans="3:4" x14ac:dyDescent="0.3">
      <c r="C9" t="s">
        <v>51</v>
      </c>
    </row>
    <row r="13" spans="3:4" x14ac:dyDescent="0.3">
      <c r="C13" s="42" t="s">
        <v>60</v>
      </c>
      <c r="D13" t="s">
        <v>151</v>
      </c>
    </row>
    <row r="14" spans="3:4" x14ac:dyDescent="0.3">
      <c r="C14" s="42" t="s">
        <v>61</v>
      </c>
      <c r="D14" t="s">
        <v>151</v>
      </c>
    </row>
    <row r="15" spans="3:4" x14ac:dyDescent="0.3">
      <c r="C15" s="42" t="s">
        <v>62</v>
      </c>
      <c r="D15" t="s">
        <v>151</v>
      </c>
    </row>
    <row r="16" spans="3:4" x14ac:dyDescent="0.3">
      <c r="C16" s="42" t="s">
        <v>63</v>
      </c>
      <c r="D16" t="s">
        <v>151</v>
      </c>
    </row>
    <row r="17" spans="3:4" x14ac:dyDescent="0.3">
      <c r="C17" s="42" t="s">
        <v>64</v>
      </c>
      <c r="D17" t="s">
        <v>151</v>
      </c>
    </row>
    <row r="18" spans="3:4" x14ac:dyDescent="0.3">
      <c r="C18" s="42" t="s">
        <v>65</v>
      </c>
      <c r="D18" t="s">
        <v>151</v>
      </c>
    </row>
    <row r="19" spans="3:4" x14ac:dyDescent="0.3">
      <c r="C19" s="42" t="s">
        <v>66</v>
      </c>
      <c r="D19" t="s">
        <v>151</v>
      </c>
    </row>
    <row r="20" spans="3:4" x14ac:dyDescent="0.3">
      <c r="C20" s="42" t="s">
        <v>67</v>
      </c>
      <c r="D20" t="s">
        <v>151</v>
      </c>
    </row>
    <row r="21" spans="3:4" x14ac:dyDescent="0.3">
      <c r="C21" s="42" t="s">
        <v>68</v>
      </c>
      <c r="D21" t="s">
        <v>151</v>
      </c>
    </row>
    <row r="22" spans="3:4" x14ac:dyDescent="0.3">
      <c r="C22" s="42" t="s">
        <v>69</v>
      </c>
      <c r="D22" t="s">
        <v>151</v>
      </c>
    </row>
    <row r="23" spans="3:4" x14ac:dyDescent="0.3">
      <c r="C23" s="42" t="s">
        <v>70</v>
      </c>
      <c r="D23" t="s">
        <v>151</v>
      </c>
    </row>
    <row r="24" spans="3:4" x14ac:dyDescent="0.3">
      <c r="C24" s="42" t="s">
        <v>71</v>
      </c>
      <c r="D24" t="s">
        <v>151</v>
      </c>
    </row>
    <row r="25" spans="3:4" x14ac:dyDescent="0.3">
      <c r="C25" s="42" t="s">
        <v>72</v>
      </c>
      <c r="D25" t="s">
        <v>151</v>
      </c>
    </row>
    <row r="26" spans="3:4" x14ac:dyDescent="0.3">
      <c r="C26" s="42" t="s">
        <v>73</v>
      </c>
      <c r="D26" t="s">
        <v>151</v>
      </c>
    </row>
    <row r="27" spans="3:4" x14ac:dyDescent="0.3">
      <c r="C27" s="42" t="s">
        <v>74</v>
      </c>
      <c r="D27" t="s">
        <v>151</v>
      </c>
    </row>
    <row r="28" spans="3:4" x14ac:dyDescent="0.3">
      <c r="C28" s="42" t="s">
        <v>75</v>
      </c>
      <c r="D28" t="s">
        <v>151</v>
      </c>
    </row>
    <row r="29" spans="3:4" x14ac:dyDescent="0.3">
      <c r="C29" s="42" t="s">
        <v>76</v>
      </c>
      <c r="D29" t="s">
        <v>151</v>
      </c>
    </row>
    <row r="30" spans="3:4" x14ac:dyDescent="0.3">
      <c r="C30" s="42" t="s">
        <v>77</v>
      </c>
      <c r="D30" t="s">
        <v>151</v>
      </c>
    </row>
    <row r="31" spans="3:4" x14ac:dyDescent="0.3">
      <c r="C31" s="42" t="s">
        <v>78</v>
      </c>
      <c r="D31" t="s">
        <v>151</v>
      </c>
    </row>
    <row r="32" spans="3:4" x14ac:dyDescent="0.3">
      <c r="C32" s="42" t="s">
        <v>79</v>
      </c>
      <c r="D32" t="s">
        <v>152</v>
      </c>
    </row>
    <row r="33" spans="3:4" x14ac:dyDescent="0.3">
      <c r="C33" s="42" t="s">
        <v>80</v>
      </c>
      <c r="D33" t="s">
        <v>152</v>
      </c>
    </row>
    <row r="34" spans="3:4" x14ac:dyDescent="0.3">
      <c r="C34" s="42" t="s">
        <v>81</v>
      </c>
      <c r="D34" t="s">
        <v>152</v>
      </c>
    </row>
    <row r="35" spans="3:4" x14ac:dyDescent="0.3">
      <c r="C35" s="42" t="s">
        <v>82</v>
      </c>
      <c r="D35" t="s">
        <v>152</v>
      </c>
    </row>
    <row r="36" spans="3:4" x14ac:dyDescent="0.3">
      <c r="C36" s="42" t="s">
        <v>83</v>
      </c>
      <c r="D36" t="s">
        <v>152</v>
      </c>
    </row>
    <row r="37" spans="3:4" x14ac:dyDescent="0.3">
      <c r="C37" s="42" t="s">
        <v>84</v>
      </c>
      <c r="D37" t="s">
        <v>152</v>
      </c>
    </row>
    <row r="38" spans="3:4" x14ac:dyDescent="0.3">
      <c r="C38" s="42" t="s">
        <v>85</v>
      </c>
      <c r="D38"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98b9179-a09d-4a8b-9d9b-73b3ad8bf05e">6W4FU7HNWMF7-1860594009-114</_dlc_DocId>
    <_dlc_DocIdUrl xmlns="698b9179-a09d-4a8b-9d9b-73b3ad8bf05e">
      <Url>https://citz.sp.gov.bc.ca/sites/PS/PSB/SAS/ICM/_layouts/15/DocIdRedir.aspx?ID=6W4FU7HNWMF7-1860594009-114</Url>
      <Description>6W4FU7HNWMF7-1860594009-114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C3346E1BC8834B9CF82BE46F4F2C74" ma:contentTypeVersion="1" ma:contentTypeDescription="Create a new document." ma:contentTypeScope="" ma:versionID="2ed8c6dd34ce07b220e444f37cec85f9">
  <xsd:schema xmlns:xsd="http://www.w3.org/2001/XMLSchema" xmlns:xs="http://www.w3.org/2001/XMLSchema" xmlns:p="http://schemas.microsoft.com/office/2006/metadata/properties" xmlns:ns2="698b9179-a09d-4a8b-9d9b-73b3ad8bf05e" targetNamespace="http://schemas.microsoft.com/office/2006/metadata/properties" ma:root="true" ma:fieldsID="d50c4e33c4d3d4e4bc78339d7521a6e0" ns2:_="">
    <xsd:import namespace="698b9179-a09d-4a8b-9d9b-73b3ad8bf05e"/>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b9179-a09d-4a8b-9d9b-73b3ad8bf0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DBE5C3-C0B9-4C9F-8CDF-F8AA27936743}">
  <ds:schemaRefs>
    <ds:schemaRef ds:uri="http://schemas.microsoft.com/sharepoint/v3/contenttype/forms"/>
  </ds:schemaRefs>
</ds:datastoreItem>
</file>

<file path=customXml/itemProps2.xml><?xml version="1.0" encoding="utf-8"?>
<ds:datastoreItem xmlns:ds="http://schemas.openxmlformats.org/officeDocument/2006/customXml" ds:itemID="{4AD51E1B-8DA0-4F9A-B90F-03A452C3DD9B}">
  <ds:schemaRefs>
    <ds:schemaRef ds:uri="http://purl.org/dc/elements/1.1/"/>
    <ds:schemaRef ds:uri="http://schemas.microsoft.com/office/2006/metadata/properties"/>
    <ds:schemaRef ds:uri="698b9179-a09d-4a8b-9d9b-73b3ad8bf05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7FDF30-10C5-4845-B9AD-A44BFC6CD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b9179-a09d-4a8b-9d9b-73b3ad8bf0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0BDCAA-D65D-458A-A39B-24AEBB6AD1B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Summary</vt:lpstr>
      <vt:lpstr>Transition Costs</vt:lpstr>
      <vt:lpstr>Transition Effort</vt:lpstr>
      <vt:lpstr>ServiceNow Costs</vt:lpstr>
      <vt:lpstr>ServiceNow Effort</vt:lpstr>
      <vt:lpstr>Long Term Rates</vt:lpstr>
      <vt:lpstr>Long Term Average Rate</vt:lpstr>
      <vt:lpstr>Short Term Rates</vt:lpstr>
      <vt:lpstr>Short Term weighted average</vt:lpstr>
      <vt:lpstr>Core Services_YR1_Effort</vt:lpstr>
      <vt:lpstr>Core Services_YR2_Effort</vt:lpstr>
      <vt:lpstr>Core Services_YR3_Effort</vt:lpstr>
      <vt:lpstr>Core Services_YR4_Effort</vt:lpstr>
      <vt:lpstr>Core Services_YR5_Effort</vt:lpstr>
      <vt:lpstr>Core Services Cap</vt:lpstr>
      <vt:lpstr>Social Services Team</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Spear</dc:creator>
  <cp:keywords/>
  <dc:description/>
  <cp:lastModifiedBy>Levesque, Evan CITZ:EX</cp:lastModifiedBy>
  <cp:revision/>
  <dcterms:created xsi:type="dcterms:W3CDTF">2019-03-29T19:09:23Z</dcterms:created>
  <dcterms:modified xsi:type="dcterms:W3CDTF">2021-11-19T18:02:41Z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0x01010002C3346E1BC8834B9CF82BE46F4F2C74</vt:lpwstr>
  </property>
  <property fmtid="{D5CDD505-2E9C-101B-9397-08002B2CF9AE}" pid="3" name="_dlc_DocIdItemGuid">
    <vt:lpwstr>07233932-b5c9-4abc-9baa-8a67c5643387</vt:lpwstr>
  </property>
</Properties>
</file>