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udgets\Minister's and Deputy's travel\2019-2020\07-October\"/>
    </mc:Choice>
  </mc:AlternateContent>
  <xr:revisionPtr revIDLastSave="0" documentId="13_ncr:1_{92BE84FD-47BA-4313-9864-90D00EF99D1A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sum" sheetId="20" r:id="rId1"/>
    <sheet name="det" sheetId="1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65" i="19" l="1"/>
  <c r="U65" i="19"/>
  <c r="V65" i="19"/>
  <c r="W65" i="19"/>
  <c r="S65" i="19"/>
  <c r="T61" i="19" l="1"/>
  <c r="U61" i="19"/>
  <c r="V61" i="19"/>
  <c r="W61" i="19"/>
  <c r="S61" i="19"/>
  <c r="T48" i="19" l="1"/>
  <c r="U48" i="19"/>
  <c r="V48" i="19"/>
  <c r="W48" i="19"/>
  <c r="S48" i="19"/>
  <c r="T32" i="19" l="1"/>
  <c r="U32" i="19"/>
  <c r="V32" i="19"/>
  <c r="W32" i="19"/>
  <c r="S32" i="19"/>
  <c r="T12" i="19" l="1"/>
  <c r="T13" i="19" s="1"/>
  <c r="T33" i="19" s="1"/>
  <c r="T49" i="19" s="1"/>
  <c r="T62" i="19" s="1"/>
  <c r="T66" i="19" s="1"/>
  <c r="U12" i="19"/>
  <c r="U13" i="19" s="1"/>
  <c r="U33" i="19" s="1"/>
  <c r="U49" i="19" s="1"/>
  <c r="U62" i="19" s="1"/>
  <c r="U66" i="19" s="1"/>
  <c r="V12" i="19"/>
  <c r="V13" i="19" s="1"/>
  <c r="V33" i="19" s="1"/>
  <c r="V49" i="19" s="1"/>
  <c r="V62" i="19" s="1"/>
  <c r="V66" i="19" s="1"/>
  <c r="W12" i="19"/>
  <c r="W13" i="19" s="1"/>
  <c r="W33" i="19" s="1"/>
  <c r="W49" i="19" s="1"/>
  <c r="W62" i="19" s="1"/>
  <c r="W66" i="19" s="1"/>
  <c r="S12" i="19"/>
  <c r="S13" i="19" s="1"/>
  <c r="S33" i="19" s="1"/>
  <c r="S49" i="19" s="1"/>
  <c r="S62" i="19" s="1"/>
  <c r="S66" i="19" s="1"/>
  <c r="T6" i="19" l="1"/>
  <c r="U6" i="19"/>
  <c r="V6" i="19"/>
  <c r="W6" i="19"/>
  <c r="E17" i="20" l="1"/>
</calcChain>
</file>

<file path=xl/sharedStrings.xml><?xml version="1.0" encoding="utf-8"?>
<sst xmlns="http://schemas.openxmlformats.org/spreadsheetml/2006/main" count="573" uniqueCount="120">
  <si>
    <t>Report Supplier Sector</t>
  </si>
  <si>
    <t>Report Supplier Number</t>
  </si>
  <si>
    <t>Minister or Deputy Minister</t>
  </si>
  <si>
    <t>Ministry Name</t>
  </si>
  <si>
    <t>Period Name</t>
  </si>
  <si>
    <t>Travel Source</t>
  </si>
  <si>
    <t>Travel Number</t>
  </si>
  <si>
    <t>Pay Status</t>
  </si>
  <si>
    <t>iExpenses Start Date</t>
  </si>
  <si>
    <t>iExpenses Type</t>
  </si>
  <si>
    <t>Travel Description</t>
  </si>
  <si>
    <t>Destination</t>
  </si>
  <si>
    <t>Justification</t>
  </si>
  <si>
    <t>Client</t>
  </si>
  <si>
    <t>Resp</t>
  </si>
  <si>
    <t>Srvc Ln</t>
  </si>
  <si>
    <t>STOB</t>
  </si>
  <si>
    <t>Project</t>
  </si>
  <si>
    <t>Original Amt</t>
  </si>
  <si>
    <t>Name:</t>
  </si>
  <si>
    <t>Month:</t>
  </si>
  <si>
    <t>Portfolio:</t>
  </si>
  <si>
    <t>Travel expense summary (amount paid this month):</t>
  </si>
  <si>
    <t>In Province Flights:</t>
  </si>
  <si>
    <t>Other Travel in Province:</t>
  </si>
  <si>
    <t>Out of Country Travel:</t>
  </si>
  <si>
    <t>Out of Province Travel:</t>
  </si>
  <si>
    <t>Total travel expenses paid this month:</t>
  </si>
  <si>
    <t>Travel expenses fiscal year-to-date:</t>
  </si>
  <si>
    <t>Deputy Minister's Monthly Travel Expense Summary</t>
  </si>
  <si>
    <t>Out of Province Travel (3) 5713</t>
  </si>
  <si>
    <t>In Province Flights (1) 5711 5712</t>
  </si>
  <si>
    <t>Out of Canada Travel (2) 5714</t>
  </si>
  <si>
    <t>Other Travel (4) 5702</t>
  </si>
  <si>
    <t>Neilane Mayhew</t>
  </si>
  <si>
    <t>Mental Health and Addictions</t>
  </si>
  <si>
    <t>April Total</t>
  </si>
  <si>
    <t>April YTD</t>
  </si>
  <si>
    <t>In Province Flights (1)</t>
  </si>
  <si>
    <t>Out of Canada Travel (2)</t>
  </si>
  <si>
    <t>Out of Province Travel (3)</t>
  </si>
  <si>
    <t>Other Travel (4)</t>
  </si>
  <si>
    <t>Deputy Ministers</t>
  </si>
  <si>
    <t>MAYHEW, NEILANE</t>
  </si>
  <si>
    <t>SELFSERV</t>
  </si>
  <si>
    <t>ER22702940</t>
  </si>
  <si>
    <t>Yes</t>
  </si>
  <si>
    <t>Public Transp.</t>
  </si>
  <si>
    <t>Attend First Nations Primary Care and Mental Health and Wellness Summitt</t>
  </si>
  <si>
    <t>Vancouver, BC</t>
  </si>
  <si>
    <t>Taxi from Helijet to Summit location</t>
  </si>
  <si>
    <t>66M03</t>
  </si>
  <si>
    <t>66MHA00</t>
  </si>
  <si>
    <t>Taxi from Summit location to helijet</t>
  </si>
  <si>
    <t>Meal/Per Diem</t>
  </si>
  <si>
    <t>Health</t>
  </si>
  <si>
    <t>AP</t>
  </si>
  <si>
    <t>M/C SAYANI, F MAY/19</t>
  </si>
  <si>
    <t>RE-ALLOCATE F SAYANI MAY/19 BMO PURCHASES</t>
  </si>
  <si>
    <t>M/C WENDLAND, J MAY/19</t>
  </si>
  <si>
    <t>RE-ALLOCATE J WENDLAND MAY/19 BMO PURCHASES</t>
  </si>
  <si>
    <t>66M04</t>
  </si>
  <si>
    <t>ER22709449</t>
  </si>
  <si>
    <t>Site visit to Insite SCS and Molson OPS and attendance at OERC offices</t>
  </si>
  <si>
    <t>Cab from Hotel to Helijet</t>
  </si>
  <si>
    <t>Cab from Hotel to Insite</t>
  </si>
  <si>
    <t>ER22709440</t>
  </si>
  <si>
    <t>Parking</t>
  </si>
  <si>
    <t>Attend meeting with First Nations Health Authority</t>
  </si>
  <si>
    <t>Parking at Harbour Air Victoria</t>
  </si>
  <si>
    <t>Cab from OERC to Hotel</t>
  </si>
  <si>
    <t>Cab from Molson OPS to OERC</t>
  </si>
  <si>
    <t>Cab from Harbour Air to FNHA Offices</t>
  </si>
  <si>
    <t>Cab from FNHA offices to VCO</t>
  </si>
  <si>
    <t>ER22709446</t>
  </si>
  <si>
    <t>Attend Mental Health and Addictions Working Group Meeting at VCO</t>
  </si>
  <si>
    <t>ER22705824</t>
  </si>
  <si>
    <t>Accommodation</t>
  </si>
  <si>
    <t>Pre-payment of Accommodation for UBCM</t>
  </si>
  <si>
    <t>Pre-payment of one night accommodation for UBCM in Sept</t>
  </si>
  <si>
    <t>June Total</t>
  </si>
  <si>
    <t>June YTD</t>
  </si>
  <si>
    <t>July Total</t>
  </si>
  <si>
    <t>July YTD</t>
  </si>
  <si>
    <t>M/C WENDLAND, J JUL/19</t>
  </si>
  <si>
    <t>RE-ALLOCATE J WENDLAND JUL/19 BMO PURCHASES</t>
  </si>
  <si>
    <t>ER22713754</t>
  </si>
  <si>
    <t>Air you paid</t>
  </si>
  <si>
    <t>Attend various meetings and site visit in Vancouver (Crosstown Clinic, OERC, Minister meeting, VP Fraser Health)</t>
  </si>
  <si>
    <t>Victoria, BC</t>
  </si>
  <si>
    <t>Credit card on booking file did not work so helijet paid by me</t>
  </si>
  <si>
    <t>Credit Card on booking file did not work so helijet paid by me</t>
  </si>
  <si>
    <t>Taxi from Hotel to Helijet</t>
  </si>
  <si>
    <t>Taxi from OERC offices to hotel</t>
  </si>
  <si>
    <t>Taxi from Richmond to OERC offices</t>
  </si>
  <si>
    <t>Taxi from Crosstown Clinic to Richmond to meet Minister</t>
  </si>
  <si>
    <t>ER22726001</t>
  </si>
  <si>
    <t>Miscellaneous</t>
  </si>
  <si>
    <t>Registration for UBCM</t>
  </si>
  <si>
    <t>Registration for UBCM Reception</t>
  </si>
  <si>
    <t>August Total</t>
  </si>
  <si>
    <t>August YTD</t>
  </si>
  <si>
    <t>M/C WENDLAND, J AUG20</t>
  </si>
  <si>
    <t>RE-ALLOCATE JUSTINE WENDLAND AUG/2019 BMO MASTERCARD PURCHASES</t>
  </si>
  <si>
    <t>ER22736882</t>
  </si>
  <si>
    <t>Attend meeting with Minister and several meetings with staff</t>
  </si>
  <si>
    <t>Skytrain from downtown to New Westminister</t>
  </si>
  <si>
    <t>Taxi from New West Skytrain station to Minister's office</t>
  </si>
  <si>
    <t>taxi from office to helijet</t>
  </si>
  <si>
    <t>Taxi from home to helijet</t>
  </si>
  <si>
    <t>Taxi from Helijet to home</t>
  </si>
  <si>
    <t>ER22738228</t>
  </si>
  <si>
    <t>Attend UBCM</t>
  </si>
  <si>
    <t>September Total</t>
  </si>
  <si>
    <t>September YTD</t>
  </si>
  <si>
    <t>M/C WENDLAND, J SEP20</t>
  </si>
  <si>
    <t>RE-ALLOCATE JUSTINE WENDLAND SEP/2019 BMO MASTERCARD PURCHASES</t>
  </si>
  <si>
    <t>October YTD</t>
  </si>
  <si>
    <t>October Total</t>
  </si>
  <si>
    <t>2019 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</si>
</sst>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/mmm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4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ck">
        <color rgb="FFFFC000"/>
      </left>
      <right/>
      <top style="thick">
        <color rgb="FFFFC000"/>
      </top>
      <bottom/>
      <diagonal/>
    </border>
    <border>
      <left/>
      <right/>
      <top style="thick">
        <color rgb="FFFFC000"/>
      </top>
      <bottom/>
      <diagonal/>
    </border>
    <border>
      <left/>
      <right style="thick">
        <color rgb="FFFFC000"/>
      </right>
      <top style="thick">
        <color rgb="FFFFC000"/>
      </top>
      <bottom/>
      <diagonal/>
    </border>
    <border>
      <left style="thick">
        <color rgb="FFFFC000"/>
      </left>
      <right/>
      <top/>
      <bottom/>
      <diagonal/>
    </border>
    <border>
      <left/>
      <right style="thick">
        <color rgb="FFFFC000"/>
      </right>
      <top/>
      <bottom/>
      <diagonal/>
    </border>
    <border>
      <left style="thick">
        <color rgb="FFFFC000"/>
      </left>
      <right/>
      <top/>
      <bottom style="thick">
        <color rgb="FFFFC000"/>
      </bottom>
      <diagonal/>
    </border>
    <border>
      <left/>
      <right/>
      <top/>
      <bottom style="thick">
        <color rgb="FFFFC000"/>
      </bottom>
      <diagonal/>
    </border>
    <border>
      <left/>
      <right style="thick">
        <color rgb="FFFFC000"/>
      </right>
      <top/>
      <bottom style="thick">
        <color rgb="FFFFC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5" fontId="1" fillId="0" borderId="0" applyFont="0" applyFill="0" applyBorder="0" applyAlignment="0" applyProtection="0"/>
  </cellStyleXfs>
  <cellXfs count="38">
    <xf numFmtId="0" fontId="0" fillId="0" borderId="0" xfId="0"/>
    <xf numFmtId="0" fontId="18" fillId="0" borderId="11" xfId="0" applyFont="1" applyBorder="1" applyProtection="1"/>
    <xf numFmtId="0" fontId="18" fillId="0" borderId="12" xfId="0" applyFont="1" applyBorder="1" applyProtection="1"/>
    <xf numFmtId="0" fontId="18" fillId="0" borderId="13" xfId="0" applyFont="1" applyBorder="1" applyProtection="1"/>
    <xf numFmtId="0" fontId="19" fillId="0" borderId="0" xfId="0" applyFont="1" applyProtection="1">
      <protection locked="0"/>
    </xf>
    <xf numFmtId="0" fontId="19" fillId="0" borderId="14" xfId="0" applyFont="1" applyBorder="1" applyProtection="1"/>
    <xf numFmtId="0" fontId="20" fillId="0" borderId="0" xfId="0" applyFont="1" applyAlignment="1" applyProtection="1">
      <alignment vertical="center"/>
    </xf>
    <xf numFmtId="0" fontId="19" fillId="0" borderId="0" xfId="0" applyFont="1" applyProtection="1"/>
    <xf numFmtId="0" fontId="19" fillId="0" borderId="15" xfId="0" applyFont="1" applyBorder="1" applyProtection="1"/>
    <xf numFmtId="0" fontId="19" fillId="0" borderId="0" xfId="0" applyFont="1" applyBorder="1" applyProtection="1"/>
    <xf numFmtId="0" fontId="21" fillId="0" borderId="0" xfId="0" applyFont="1" applyProtection="1"/>
    <xf numFmtId="166" fontId="23" fillId="33" borderId="0" xfId="0" applyNumberFormat="1" applyFont="1" applyFill="1" applyBorder="1" applyProtection="1">
      <protection locked="0"/>
    </xf>
    <xf numFmtId="0" fontId="21" fillId="0" borderId="0" xfId="0" applyFont="1" applyFill="1" applyProtection="1"/>
    <xf numFmtId="0" fontId="19" fillId="0" borderId="0" xfId="0" applyFont="1" applyFill="1" applyProtection="1"/>
    <xf numFmtId="0" fontId="22" fillId="0" borderId="0" xfId="0" applyFont="1" applyFill="1" applyBorder="1" applyAlignment="1" applyProtection="1">
      <alignment horizontal="left"/>
    </xf>
    <xf numFmtId="166" fontId="23" fillId="0" borderId="0" xfId="0" applyNumberFormat="1" applyFont="1" applyFill="1" applyBorder="1" applyProtection="1"/>
    <xf numFmtId="0" fontId="23" fillId="0" borderId="0" xfId="0" applyFont="1" applyAlignment="1" applyProtection="1">
      <alignment vertical="top"/>
    </xf>
    <xf numFmtId="0" fontId="23" fillId="0" borderId="0" xfId="0" applyFont="1" applyProtection="1"/>
    <xf numFmtId="44" fontId="23" fillId="33" borderId="0" xfId="1" applyNumberFormat="1" applyFont="1" applyFill="1" applyBorder="1" applyProtection="1">
      <protection locked="0"/>
    </xf>
    <xf numFmtId="44" fontId="19" fillId="0" borderId="0" xfId="1" applyNumberFormat="1" applyFont="1" applyFill="1" applyBorder="1" applyProtection="1"/>
    <xf numFmtId="44" fontId="19" fillId="0" borderId="0" xfId="1" applyNumberFormat="1" applyFont="1" applyBorder="1" applyProtection="1"/>
    <xf numFmtId="0" fontId="19" fillId="0" borderId="16" xfId="0" applyFont="1" applyBorder="1" applyProtection="1"/>
    <xf numFmtId="0" fontId="19" fillId="0" borderId="17" xfId="0" applyFont="1" applyBorder="1" applyProtection="1"/>
    <xf numFmtId="0" fontId="19" fillId="0" borderId="18" xfId="0" applyFont="1" applyBorder="1" applyProtection="1"/>
    <xf numFmtId="0" fontId="19" fillId="0" borderId="0" xfId="0" applyFont="1" applyBorder="1" applyProtection="1">
      <protection locked="0"/>
    </xf>
    <xf numFmtId="165" fontId="0" fillId="0" borderId="0" xfId="43" applyFont="1"/>
    <xf numFmtId="165" fontId="0" fillId="0" borderId="10" xfId="43" applyFont="1" applyBorder="1"/>
    <xf numFmtId="165" fontId="0" fillId="0" borderId="19" xfId="43" applyFont="1" applyBorder="1"/>
    <xf numFmtId="0" fontId="0" fillId="0" borderId="19" xfId="0" applyBorder="1"/>
    <xf numFmtId="0" fontId="0" fillId="0" borderId="10" xfId="0" applyBorder="1"/>
    <xf numFmtId="0" fontId="0" fillId="0" borderId="20" xfId="0" applyBorder="1"/>
    <xf numFmtId="0" fontId="0" fillId="0" borderId="21" xfId="0" applyBorder="1"/>
    <xf numFmtId="0" fontId="0" fillId="0" borderId="0" xfId="0" applyAlignment="1">
      <alignment wrapText="1"/>
    </xf>
    <xf numFmtId="165" fontId="0" fillId="0" borderId="0" xfId="43" applyFont="1" applyAlignment="1">
      <alignment wrapText="1"/>
    </xf>
    <xf numFmtId="16" fontId="0" fillId="0" borderId="0" xfId="0" applyNumberFormat="1"/>
    <xf numFmtId="15" fontId="0" fillId="0" borderId="0" xfId="0" applyNumberFormat="1"/>
    <xf numFmtId="0" fontId="22" fillId="33" borderId="0" xfId="0" applyFont="1" applyFill="1" applyBorder="1" applyAlignment="1" applyProtection="1">
      <alignment horizontal="left"/>
      <protection locked="0"/>
    </xf>
    <xf numFmtId="0" fontId="22" fillId="33" borderId="0" xfId="0" applyFont="1" applyFill="1" applyBorder="1" applyAlignment="1" applyProtection="1">
      <alignment horizontal="left" wrapText="1"/>
      <protection locked="0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3" builtinId="3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3"/>
  <sheetViews>
    <sheetView tabSelected="1" workbookViewId="0">
      <selection activeCell="E19" sqref="E19"/>
    </sheetView>
  </sheetViews>
  <sheetFormatPr defaultRowHeight="15" x14ac:dyDescent="0.25"/>
  <cols>
    <col min="4" max="4" width="23.42578125" customWidth="1"/>
    <col min="5" max="5" width="15.5703125" customWidth="1"/>
    <col min="9" max="9" width="13.85546875" customWidth="1"/>
  </cols>
  <sheetData>
    <row r="1" spans="1:11" ht="15.75" thickTop="1" x14ac:dyDescent="0.25">
      <c r="A1" s="1"/>
      <c r="B1" s="2"/>
      <c r="C1" s="2"/>
      <c r="D1" s="2"/>
      <c r="E1" s="2"/>
      <c r="F1" s="2"/>
      <c r="G1" s="2"/>
      <c r="H1" s="2"/>
      <c r="I1" s="2"/>
      <c r="J1" s="3"/>
      <c r="K1" s="4"/>
    </row>
    <row r="2" spans="1:11" ht="22.5" x14ac:dyDescent="0.25">
      <c r="A2" s="5"/>
      <c r="B2" s="6" t="s">
        <v>29</v>
      </c>
      <c r="C2" s="7"/>
      <c r="D2" s="7"/>
      <c r="E2" s="7"/>
      <c r="F2" s="7"/>
      <c r="G2" s="7"/>
      <c r="H2" s="7"/>
      <c r="I2" s="7"/>
      <c r="J2" s="8"/>
      <c r="K2" s="4"/>
    </row>
    <row r="3" spans="1:11" x14ac:dyDescent="0.25">
      <c r="A3" s="5"/>
      <c r="B3" s="7"/>
      <c r="C3" s="7"/>
      <c r="D3" s="9"/>
      <c r="E3" s="9"/>
      <c r="F3" s="9"/>
      <c r="G3" s="7"/>
      <c r="H3" s="7"/>
      <c r="I3" s="7"/>
      <c r="J3" s="8"/>
      <c r="K3" s="4"/>
    </row>
    <row r="4" spans="1:11" ht="20.25" x14ac:dyDescent="0.3">
      <c r="A4" s="5"/>
      <c r="B4" s="10" t="s">
        <v>19</v>
      </c>
      <c r="C4" s="7"/>
      <c r="D4" s="36" t="s">
        <v>34</v>
      </c>
      <c r="E4" s="36"/>
      <c r="F4" s="36"/>
      <c r="G4" s="7"/>
      <c r="H4" s="10" t="s">
        <v>20</v>
      </c>
      <c r="I4" s="11" t="s">
        <v>119</v>
      </c>
      <c r="J4" s="8"/>
      <c r="K4" s="4"/>
    </row>
    <row r="5" spans="1:11" ht="20.25" x14ac:dyDescent="0.3">
      <c r="A5" s="5"/>
      <c r="B5" s="12"/>
      <c r="C5" s="13"/>
      <c r="D5" s="14"/>
      <c r="E5" s="14"/>
      <c r="F5" s="14"/>
      <c r="G5" s="7"/>
      <c r="H5" s="10"/>
      <c r="I5" s="15"/>
      <c r="J5" s="8"/>
      <c r="K5" s="4"/>
    </row>
    <row r="6" spans="1:11" ht="20.25" x14ac:dyDescent="0.3">
      <c r="A6" s="5"/>
      <c r="B6" s="10" t="s">
        <v>21</v>
      </c>
      <c r="C6" s="7"/>
      <c r="D6" s="37" t="s">
        <v>35</v>
      </c>
      <c r="E6" s="37"/>
      <c r="F6" s="37"/>
      <c r="G6" s="7"/>
      <c r="H6" s="7"/>
      <c r="I6" s="7"/>
      <c r="J6" s="8"/>
      <c r="K6" s="4"/>
    </row>
    <row r="7" spans="1:11" x14ac:dyDescent="0.25">
      <c r="A7" s="5"/>
      <c r="B7" s="7"/>
      <c r="C7" s="7"/>
      <c r="D7" s="7"/>
      <c r="E7" s="7"/>
      <c r="F7" s="7"/>
      <c r="G7" s="7"/>
      <c r="H7" s="7"/>
      <c r="I7" s="7"/>
      <c r="J7" s="8"/>
      <c r="K7" s="4"/>
    </row>
    <row r="8" spans="1:11" ht="18.75" x14ac:dyDescent="0.25">
      <c r="A8" s="5"/>
      <c r="B8" s="16" t="s">
        <v>22</v>
      </c>
      <c r="C8" s="7"/>
      <c r="D8" s="7"/>
      <c r="E8" s="7"/>
      <c r="F8" s="7"/>
      <c r="G8" s="7"/>
      <c r="H8" s="7"/>
      <c r="I8" s="7"/>
      <c r="J8" s="8"/>
      <c r="K8" s="4"/>
    </row>
    <row r="9" spans="1:11" ht="18.75" x14ac:dyDescent="0.3">
      <c r="A9" s="5"/>
      <c r="B9" s="7"/>
      <c r="C9" s="17" t="s">
        <v>23</v>
      </c>
      <c r="D9" s="7"/>
      <c r="E9" s="18">
        <v>820.78</v>
      </c>
      <c r="F9" s="7"/>
      <c r="G9" s="7"/>
      <c r="H9" s="7"/>
      <c r="I9" s="7"/>
      <c r="J9" s="8"/>
      <c r="K9" s="4"/>
    </row>
    <row r="10" spans="1:11" ht="18.75" x14ac:dyDescent="0.3">
      <c r="A10" s="5"/>
      <c r="B10" s="7"/>
      <c r="C10" s="17"/>
      <c r="D10" s="7"/>
      <c r="E10" s="19"/>
      <c r="F10" s="7"/>
      <c r="G10" s="7"/>
      <c r="H10" s="7"/>
      <c r="I10" s="7"/>
      <c r="J10" s="8"/>
      <c r="K10" s="4"/>
    </row>
    <row r="11" spans="1:11" ht="18.75" x14ac:dyDescent="0.3">
      <c r="A11" s="5"/>
      <c r="B11" s="7"/>
      <c r="C11" s="17" t="s">
        <v>24</v>
      </c>
      <c r="D11" s="7"/>
      <c r="E11" s="18">
        <v>0</v>
      </c>
      <c r="F11" s="7"/>
      <c r="G11" s="7"/>
      <c r="H11" s="7"/>
      <c r="I11" s="7"/>
      <c r="J11" s="8"/>
      <c r="K11" s="4"/>
    </row>
    <row r="12" spans="1:11" ht="18.75" x14ac:dyDescent="0.3">
      <c r="A12" s="5"/>
      <c r="B12" s="7"/>
      <c r="C12" s="17"/>
      <c r="D12" s="7"/>
      <c r="E12" s="20"/>
      <c r="F12" s="7"/>
      <c r="G12" s="7"/>
      <c r="H12" s="7"/>
      <c r="I12" s="7"/>
      <c r="J12" s="8"/>
      <c r="K12" s="4"/>
    </row>
    <row r="13" spans="1:11" ht="18.75" x14ac:dyDescent="0.3">
      <c r="A13" s="5"/>
      <c r="B13" s="7"/>
      <c r="C13" s="17" t="s">
        <v>25</v>
      </c>
      <c r="D13" s="7"/>
      <c r="E13" s="18">
        <v>0</v>
      </c>
      <c r="F13" s="7"/>
      <c r="G13" s="7"/>
      <c r="H13" s="7"/>
      <c r="I13" s="7"/>
      <c r="J13" s="8"/>
      <c r="K13" s="4"/>
    </row>
    <row r="14" spans="1:11" ht="18.75" x14ac:dyDescent="0.3">
      <c r="A14" s="5"/>
      <c r="B14" s="7"/>
      <c r="C14" s="17"/>
      <c r="D14" s="7"/>
      <c r="E14" s="19"/>
      <c r="F14" s="7"/>
      <c r="G14" s="7"/>
      <c r="H14" s="7"/>
      <c r="I14" s="7"/>
      <c r="J14" s="8"/>
      <c r="K14" s="4"/>
    </row>
    <row r="15" spans="1:11" ht="18.75" x14ac:dyDescent="0.3">
      <c r="A15" s="5"/>
      <c r="B15" s="7"/>
      <c r="C15" s="17" t="s">
        <v>26</v>
      </c>
      <c r="D15" s="7"/>
      <c r="E15" s="18">
        <v>0</v>
      </c>
      <c r="F15" s="7"/>
      <c r="G15" s="7"/>
      <c r="H15" s="7"/>
      <c r="I15" s="7"/>
      <c r="J15" s="8"/>
      <c r="K15" s="4"/>
    </row>
    <row r="16" spans="1:11" ht="18.75" x14ac:dyDescent="0.3">
      <c r="A16" s="5"/>
      <c r="B16" s="7"/>
      <c r="C16" s="17"/>
      <c r="D16" s="7"/>
      <c r="E16" s="20"/>
      <c r="F16" s="7"/>
      <c r="G16" s="7"/>
      <c r="H16" s="7"/>
      <c r="I16" s="7"/>
      <c r="J16" s="8"/>
      <c r="K16" s="4"/>
    </row>
    <row r="17" spans="1:11" ht="18.75" x14ac:dyDescent="0.3">
      <c r="A17" s="5"/>
      <c r="B17" s="17" t="s">
        <v>27</v>
      </c>
      <c r="C17" s="17"/>
      <c r="D17" s="7"/>
      <c r="E17" s="18">
        <f>SUM(E9:E16)</f>
        <v>820.78</v>
      </c>
      <c r="F17" s="7"/>
      <c r="G17" s="7"/>
      <c r="H17" s="7"/>
      <c r="I17" s="7"/>
      <c r="J17" s="8"/>
      <c r="K17" s="4"/>
    </row>
    <row r="18" spans="1:11" ht="18.75" x14ac:dyDescent="0.3">
      <c r="A18" s="5"/>
      <c r="B18" s="17"/>
      <c r="C18" s="7"/>
      <c r="D18" s="7"/>
      <c r="E18" s="19"/>
      <c r="F18" s="7"/>
      <c r="G18" s="7"/>
      <c r="H18" s="7"/>
      <c r="I18" s="7"/>
      <c r="J18" s="8"/>
      <c r="K18" s="4"/>
    </row>
    <row r="19" spans="1:11" ht="18.75" x14ac:dyDescent="0.3">
      <c r="A19" s="5"/>
      <c r="B19" s="17" t="s">
        <v>28</v>
      </c>
      <c r="C19" s="7"/>
      <c r="D19" s="7"/>
      <c r="E19" s="18">
        <v>7563.11</v>
      </c>
      <c r="F19" s="7"/>
      <c r="G19" s="7"/>
      <c r="H19" s="7"/>
      <c r="I19" s="7"/>
      <c r="J19" s="8"/>
      <c r="K19" s="4"/>
    </row>
    <row r="20" spans="1:11" ht="15.75" thickBot="1" x14ac:dyDescent="0.3">
      <c r="A20" s="21"/>
      <c r="B20" s="22"/>
      <c r="C20" s="22"/>
      <c r="D20" s="22"/>
      <c r="E20" s="22"/>
      <c r="F20" s="22"/>
      <c r="G20" s="22"/>
      <c r="H20" s="22"/>
      <c r="I20" s="22"/>
      <c r="J20" s="23"/>
      <c r="K20" s="4"/>
    </row>
    <row r="21" spans="1:11" ht="15.75" thickTop="1" x14ac:dyDescent="0.25">
      <c r="A21" s="4"/>
      <c r="B21" s="4"/>
      <c r="C21" s="4"/>
      <c r="D21" s="4"/>
      <c r="E21" s="24"/>
      <c r="F21" s="4"/>
      <c r="G21" s="4"/>
      <c r="H21" s="4"/>
      <c r="I21" s="4"/>
      <c r="J21" s="4"/>
      <c r="K21" s="4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</sheetData>
  <mergeCells count="2">
    <mergeCell ref="D4:F4"/>
    <mergeCell ref="D6:F6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67"/>
  <sheetViews>
    <sheetView topLeftCell="D1" workbookViewId="0">
      <selection activeCell="D35" sqref="A35:XFD47"/>
    </sheetView>
  </sheetViews>
  <sheetFormatPr defaultRowHeight="15" x14ac:dyDescent="0.25"/>
  <cols>
    <col min="3" max="3" width="14.5703125" customWidth="1"/>
    <col min="4" max="4" width="8.85546875" customWidth="1"/>
    <col min="7" max="7" width="11" customWidth="1"/>
    <col min="8" max="8" width="4.85546875" customWidth="1"/>
    <col min="9" max="9" width="10.140625" customWidth="1"/>
    <col min="10" max="10" width="16.5703125" customWidth="1"/>
    <col min="11" max="11" width="24.85546875" customWidth="1"/>
    <col min="12" max="12" width="18.140625" customWidth="1"/>
    <col min="13" max="13" width="27.42578125" customWidth="1"/>
    <col min="14" max="14" width="3.85546875" customWidth="1"/>
    <col min="19" max="19" width="11.5703125" style="25" bestFit="1" customWidth="1"/>
    <col min="20" max="20" width="11.140625" style="25" customWidth="1"/>
    <col min="21" max="21" width="9.28515625" style="25" bestFit="1" customWidth="1"/>
    <col min="22" max="22" width="11.140625" style="25" customWidth="1"/>
    <col min="23" max="23" width="9.5703125" style="25" bestFit="1" customWidth="1"/>
  </cols>
  <sheetData>
    <row r="1" spans="1:23" s="32" customFormat="1" ht="26.25" customHeight="1" x14ac:dyDescent="0.25">
      <c r="A1" s="32" t="s">
        <v>0</v>
      </c>
      <c r="B1" s="32" t="s">
        <v>1</v>
      </c>
      <c r="C1" s="32" t="s">
        <v>2</v>
      </c>
      <c r="D1" s="32" t="s">
        <v>3</v>
      </c>
      <c r="E1" s="32" t="s">
        <v>4</v>
      </c>
      <c r="F1" s="32" t="s">
        <v>5</v>
      </c>
      <c r="G1" s="32" t="s">
        <v>6</v>
      </c>
      <c r="H1" s="32" t="s">
        <v>7</v>
      </c>
      <c r="I1" s="32" t="s">
        <v>8</v>
      </c>
      <c r="J1" s="32" t="s">
        <v>9</v>
      </c>
      <c r="K1" s="32" t="s">
        <v>10</v>
      </c>
      <c r="L1" s="32" t="s">
        <v>11</v>
      </c>
      <c r="M1" s="32" t="s">
        <v>12</v>
      </c>
      <c r="N1" s="32" t="s">
        <v>13</v>
      </c>
      <c r="O1" s="32" t="s">
        <v>14</v>
      </c>
      <c r="P1" s="32" t="s">
        <v>15</v>
      </c>
      <c r="Q1" s="32" t="s">
        <v>16</v>
      </c>
      <c r="R1" s="32" t="s">
        <v>17</v>
      </c>
      <c r="S1" s="33" t="s">
        <v>18</v>
      </c>
      <c r="T1" s="33" t="s">
        <v>31</v>
      </c>
      <c r="U1" s="33" t="s">
        <v>32</v>
      </c>
      <c r="V1" s="33" t="s">
        <v>30</v>
      </c>
      <c r="W1" s="33" t="s">
        <v>33</v>
      </c>
    </row>
    <row r="2" spans="1:23" s="32" customFormat="1" ht="26.25" customHeight="1" x14ac:dyDescent="0.25">
      <c r="S2" s="33"/>
      <c r="T2" s="33"/>
      <c r="U2" s="33"/>
      <c r="V2" s="33"/>
      <c r="W2" s="33"/>
    </row>
    <row r="3" spans="1:23" hidden="1" x14ac:dyDescent="0.25"/>
    <row r="4" spans="1:23" hidden="1" x14ac:dyDescent="0.25"/>
    <row r="5" spans="1:23" hidden="1" x14ac:dyDescent="0.25">
      <c r="E5" s="34"/>
      <c r="I5" s="35"/>
      <c r="P5" s="30" t="s">
        <v>36</v>
      </c>
      <c r="Q5" s="28"/>
      <c r="R5" s="28"/>
      <c r="S5" s="27">
        <v>0</v>
      </c>
      <c r="T5" s="27">
        <v>0</v>
      </c>
      <c r="U5" s="27">
        <v>0</v>
      </c>
      <c r="V5" s="27">
        <v>0</v>
      </c>
      <c r="W5" s="27">
        <v>0</v>
      </c>
    </row>
    <row r="6" spans="1:23" ht="15.75" hidden="1" thickBot="1" x14ac:dyDescent="0.3">
      <c r="E6" s="34"/>
      <c r="I6" s="35"/>
      <c r="P6" s="31" t="s">
        <v>37</v>
      </c>
      <c r="Q6" s="29"/>
      <c r="R6" s="29"/>
      <c r="S6" s="26">
        <v>0</v>
      </c>
      <c r="T6" s="26">
        <f t="shared" ref="T6:W6" si="0">+T5</f>
        <v>0</v>
      </c>
      <c r="U6" s="26">
        <f t="shared" si="0"/>
        <v>0</v>
      </c>
      <c r="V6" s="26">
        <f t="shared" si="0"/>
        <v>0</v>
      </c>
      <c r="W6" s="26">
        <f t="shared" si="0"/>
        <v>0</v>
      </c>
    </row>
    <row r="7" spans="1:23" ht="15.75" hidden="1" thickTop="1" x14ac:dyDescent="0.25"/>
    <row r="8" spans="1:23" hidden="1" x14ac:dyDescent="0.25">
      <c r="A8" t="s">
        <v>0</v>
      </c>
      <c r="B8" t="s">
        <v>1</v>
      </c>
      <c r="C8" t="s">
        <v>2</v>
      </c>
      <c r="D8" t="s">
        <v>3</v>
      </c>
      <c r="E8" t="s">
        <v>4</v>
      </c>
      <c r="F8" t="s">
        <v>5</v>
      </c>
      <c r="G8" t="s">
        <v>6</v>
      </c>
      <c r="H8" t="s">
        <v>7</v>
      </c>
      <c r="I8" t="s">
        <v>8</v>
      </c>
      <c r="J8" t="s">
        <v>9</v>
      </c>
      <c r="K8" t="s">
        <v>10</v>
      </c>
      <c r="L8" t="s">
        <v>11</v>
      </c>
      <c r="M8" t="s">
        <v>12</v>
      </c>
      <c r="N8" t="s">
        <v>13</v>
      </c>
      <c r="O8" t="s">
        <v>14</v>
      </c>
      <c r="P8" t="s">
        <v>15</v>
      </c>
      <c r="Q8" t="s">
        <v>16</v>
      </c>
      <c r="R8" t="s">
        <v>17</v>
      </c>
      <c r="S8" t="s">
        <v>18</v>
      </c>
      <c r="T8" t="s">
        <v>38</v>
      </c>
      <c r="U8" t="s">
        <v>39</v>
      </c>
      <c r="V8" t="s">
        <v>40</v>
      </c>
      <c r="W8" t="s">
        <v>41</v>
      </c>
    </row>
    <row r="9" spans="1:23" hidden="1" x14ac:dyDescent="0.25">
      <c r="A9" t="s">
        <v>42</v>
      </c>
      <c r="B9">
        <v>1038605</v>
      </c>
      <c r="C9" t="s">
        <v>43</v>
      </c>
      <c r="D9" t="s">
        <v>35</v>
      </c>
      <c r="E9" s="34">
        <v>43636</v>
      </c>
      <c r="F9" t="s">
        <v>44</v>
      </c>
      <c r="G9" t="s">
        <v>45</v>
      </c>
      <c r="H9" t="s">
        <v>46</v>
      </c>
      <c r="I9" s="35">
        <v>43607</v>
      </c>
      <c r="J9" t="s">
        <v>47</v>
      </c>
      <c r="K9" t="s">
        <v>48</v>
      </c>
      <c r="L9" t="s">
        <v>49</v>
      </c>
      <c r="M9" t="s">
        <v>50</v>
      </c>
      <c r="N9">
        <v>27</v>
      </c>
      <c r="O9" t="s">
        <v>51</v>
      </c>
      <c r="P9">
        <v>44904</v>
      </c>
      <c r="Q9">
        <v>5718</v>
      </c>
      <c r="R9" t="s">
        <v>52</v>
      </c>
      <c r="S9">
        <v>9.6199999999999992</v>
      </c>
      <c r="T9"/>
      <c r="U9"/>
      <c r="V9"/>
      <c r="W9">
        <v>9.6199999999999992</v>
      </c>
    </row>
    <row r="10" spans="1:23" hidden="1" x14ac:dyDescent="0.25">
      <c r="A10" t="s">
        <v>42</v>
      </c>
      <c r="B10">
        <v>1038605</v>
      </c>
      <c r="C10" t="s">
        <v>43</v>
      </c>
      <c r="D10" t="s">
        <v>35</v>
      </c>
      <c r="E10" s="34">
        <v>43636</v>
      </c>
      <c r="F10" t="s">
        <v>44</v>
      </c>
      <c r="G10" t="s">
        <v>45</v>
      </c>
      <c r="H10" t="s">
        <v>46</v>
      </c>
      <c r="I10" s="35">
        <v>43607</v>
      </c>
      <c r="J10" t="s">
        <v>47</v>
      </c>
      <c r="K10" t="s">
        <v>48</v>
      </c>
      <c r="L10" t="s">
        <v>49</v>
      </c>
      <c r="M10" t="s">
        <v>53</v>
      </c>
      <c r="N10">
        <v>27</v>
      </c>
      <c r="O10" t="s">
        <v>51</v>
      </c>
      <c r="P10">
        <v>44904</v>
      </c>
      <c r="Q10">
        <v>5718</v>
      </c>
      <c r="R10" t="s">
        <v>52</v>
      </c>
      <c r="S10">
        <v>11.54</v>
      </c>
      <c r="T10"/>
      <c r="U10"/>
      <c r="V10"/>
      <c r="W10">
        <v>11.54</v>
      </c>
    </row>
    <row r="11" spans="1:23" hidden="1" x14ac:dyDescent="0.25">
      <c r="A11" t="s">
        <v>42</v>
      </c>
      <c r="B11">
        <v>1038605</v>
      </c>
      <c r="C11" t="s">
        <v>43</v>
      </c>
      <c r="D11" t="s">
        <v>35</v>
      </c>
      <c r="E11" s="34">
        <v>43636</v>
      </c>
      <c r="F11" t="s">
        <v>44</v>
      </c>
      <c r="G11" t="s">
        <v>45</v>
      </c>
      <c r="H11" t="s">
        <v>46</v>
      </c>
      <c r="I11" s="35">
        <v>43607</v>
      </c>
      <c r="J11" t="s">
        <v>54</v>
      </c>
      <c r="K11" t="s">
        <v>48</v>
      </c>
      <c r="M11" t="s">
        <v>54</v>
      </c>
      <c r="N11">
        <v>27</v>
      </c>
      <c r="O11" t="s">
        <v>51</v>
      </c>
      <c r="P11">
        <v>44904</v>
      </c>
      <c r="Q11">
        <v>5718</v>
      </c>
      <c r="R11" t="s">
        <v>52</v>
      </c>
      <c r="S11">
        <v>31.67</v>
      </c>
      <c r="T11"/>
      <c r="U11"/>
      <c r="V11"/>
      <c r="W11">
        <v>31.67</v>
      </c>
    </row>
    <row r="12" spans="1:23" hidden="1" x14ac:dyDescent="0.25">
      <c r="P12" s="30" t="s">
        <v>80</v>
      </c>
      <c r="Q12" s="28"/>
      <c r="R12" s="28"/>
      <c r="S12" s="27">
        <f>SUM(S9:S11)</f>
        <v>52.83</v>
      </c>
      <c r="T12" s="27">
        <f t="shared" ref="T12:W12" si="1">SUM(T9:T11)</f>
        <v>0</v>
      </c>
      <c r="U12" s="27">
        <f t="shared" si="1"/>
        <v>0</v>
      </c>
      <c r="V12" s="27">
        <f t="shared" si="1"/>
        <v>0</v>
      </c>
      <c r="W12" s="27">
        <f t="shared" si="1"/>
        <v>52.83</v>
      </c>
    </row>
    <row r="13" spans="1:23" ht="15.75" hidden="1" thickBot="1" x14ac:dyDescent="0.3">
      <c r="P13" s="31" t="s">
        <v>81</v>
      </c>
      <c r="Q13" s="29"/>
      <c r="R13" s="29"/>
      <c r="S13" s="26">
        <f>+S12</f>
        <v>52.83</v>
      </c>
      <c r="T13" s="26">
        <f t="shared" ref="T13:W13" si="2">+T12</f>
        <v>0</v>
      </c>
      <c r="U13" s="26">
        <f t="shared" si="2"/>
        <v>0</v>
      </c>
      <c r="V13" s="26">
        <f t="shared" si="2"/>
        <v>0</v>
      </c>
      <c r="W13" s="26">
        <f t="shared" si="2"/>
        <v>52.83</v>
      </c>
    </row>
    <row r="14" spans="1:23" hidden="1" x14ac:dyDescent="0.25">
      <c r="A14" t="s">
        <v>42</v>
      </c>
      <c r="B14">
        <v>1038605</v>
      </c>
      <c r="C14" t="s">
        <v>43</v>
      </c>
      <c r="D14" t="s">
        <v>55</v>
      </c>
      <c r="E14" s="34">
        <v>43666</v>
      </c>
      <c r="F14" t="s">
        <v>56</v>
      </c>
      <c r="G14" t="s">
        <v>57</v>
      </c>
      <c r="H14" t="s">
        <v>46</v>
      </c>
      <c r="K14" t="s">
        <v>58</v>
      </c>
      <c r="M14" t="s">
        <v>58</v>
      </c>
      <c r="N14">
        <v>26</v>
      </c>
      <c r="O14">
        <v>66231</v>
      </c>
      <c r="P14">
        <v>44075</v>
      </c>
      <c r="Q14">
        <v>5705</v>
      </c>
      <c r="R14">
        <v>6600000</v>
      </c>
      <c r="S14">
        <v>199</v>
      </c>
      <c r="T14"/>
      <c r="U14"/>
      <c r="V14">
        <v>199</v>
      </c>
      <c r="W14"/>
    </row>
    <row r="15" spans="1:23" hidden="1" x14ac:dyDescent="0.25">
      <c r="A15" t="s">
        <v>42</v>
      </c>
      <c r="B15">
        <v>1038605</v>
      </c>
      <c r="C15" t="s">
        <v>43</v>
      </c>
      <c r="D15" t="s">
        <v>35</v>
      </c>
      <c r="E15" s="34">
        <v>43666</v>
      </c>
      <c r="F15" t="s">
        <v>56</v>
      </c>
      <c r="G15" t="s">
        <v>59</v>
      </c>
      <c r="H15" t="s">
        <v>46</v>
      </c>
      <c r="K15" t="s">
        <v>60</v>
      </c>
      <c r="M15" t="s">
        <v>60</v>
      </c>
      <c r="N15">
        <v>27</v>
      </c>
      <c r="O15" t="s">
        <v>61</v>
      </c>
      <c r="P15">
        <v>44908</v>
      </c>
      <c r="Q15">
        <v>5711</v>
      </c>
      <c r="R15">
        <v>6600000</v>
      </c>
      <c r="S15">
        <v>1154.48</v>
      </c>
      <c r="T15">
        <v>1154.48</v>
      </c>
      <c r="U15"/>
      <c r="V15"/>
      <c r="W15"/>
    </row>
    <row r="16" spans="1:23" hidden="1" x14ac:dyDescent="0.25">
      <c r="A16" t="s">
        <v>42</v>
      </c>
      <c r="B16">
        <v>1038605</v>
      </c>
      <c r="C16" t="s">
        <v>43</v>
      </c>
      <c r="D16" t="s">
        <v>35</v>
      </c>
      <c r="E16" s="34">
        <v>43666</v>
      </c>
      <c r="F16" t="s">
        <v>56</v>
      </c>
      <c r="G16" t="s">
        <v>59</v>
      </c>
      <c r="H16" t="s">
        <v>46</v>
      </c>
      <c r="K16" t="s">
        <v>60</v>
      </c>
      <c r="M16" t="s">
        <v>60</v>
      </c>
      <c r="N16">
        <v>27</v>
      </c>
      <c r="O16" t="s">
        <v>61</v>
      </c>
      <c r="P16">
        <v>44908</v>
      </c>
      <c r="Q16">
        <v>5712</v>
      </c>
      <c r="R16">
        <v>6600000</v>
      </c>
      <c r="S16">
        <v>-202.12</v>
      </c>
      <c r="T16">
        <v>-202.12</v>
      </c>
      <c r="U16"/>
      <c r="V16"/>
      <c r="W16"/>
    </row>
    <row r="17" spans="1:23" hidden="1" x14ac:dyDescent="0.25">
      <c r="A17" t="s">
        <v>42</v>
      </c>
      <c r="B17">
        <v>1038605</v>
      </c>
      <c r="C17" t="s">
        <v>43</v>
      </c>
      <c r="D17" t="s">
        <v>35</v>
      </c>
      <c r="E17" s="34">
        <v>43666</v>
      </c>
      <c r="F17" t="s">
        <v>56</v>
      </c>
      <c r="G17" t="s">
        <v>59</v>
      </c>
      <c r="H17" t="s">
        <v>46</v>
      </c>
      <c r="K17" t="s">
        <v>60</v>
      </c>
      <c r="M17" t="s">
        <v>60</v>
      </c>
      <c r="N17">
        <v>27</v>
      </c>
      <c r="O17" t="s">
        <v>61</v>
      </c>
      <c r="P17">
        <v>44908</v>
      </c>
      <c r="Q17">
        <v>5712</v>
      </c>
      <c r="R17">
        <v>6600000</v>
      </c>
      <c r="S17">
        <v>393.36</v>
      </c>
      <c r="T17">
        <v>393.36</v>
      </c>
      <c r="U17"/>
      <c r="V17"/>
      <c r="W17"/>
    </row>
    <row r="18" spans="1:23" hidden="1" x14ac:dyDescent="0.25">
      <c r="A18" t="s">
        <v>42</v>
      </c>
      <c r="B18">
        <v>1038605</v>
      </c>
      <c r="C18" t="s">
        <v>43</v>
      </c>
      <c r="D18" t="s">
        <v>35</v>
      </c>
      <c r="E18" s="34">
        <v>43666</v>
      </c>
      <c r="F18" t="s">
        <v>56</v>
      </c>
      <c r="G18" t="s">
        <v>59</v>
      </c>
      <c r="H18" t="s">
        <v>46</v>
      </c>
      <c r="K18" t="s">
        <v>60</v>
      </c>
      <c r="M18" t="s">
        <v>60</v>
      </c>
      <c r="N18">
        <v>27</v>
      </c>
      <c r="O18" t="s">
        <v>61</v>
      </c>
      <c r="P18">
        <v>44908</v>
      </c>
      <c r="Q18">
        <v>5713</v>
      </c>
      <c r="R18">
        <v>6600000</v>
      </c>
      <c r="S18">
        <v>873.24</v>
      </c>
      <c r="T18"/>
      <c r="U18"/>
      <c r="V18">
        <v>873.24</v>
      </c>
      <c r="W18"/>
    </row>
    <row r="19" spans="1:23" hidden="1" x14ac:dyDescent="0.25">
      <c r="A19" t="s">
        <v>42</v>
      </c>
      <c r="B19">
        <v>1038605</v>
      </c>
      <c r="C19" t="s">
        <v>43</v>
      </c>
      <c r="D19" t="s">
        <v>35</v>
      </c>
      <c r="E19" s="34">
        <v>43666</v>
      </c>
      <c r="F19" t="s">
        <v>44</v>
      </c>
      <c r="G19" t="s">
        <v>62</v>
      </c>
      <c r="H19" t="s">
        <v>46</v>
      </c>
      <c r="I19" s="35">
        <v>43664</v>
      </c>
      <c r="J19" t="s">
        <v>47</v>
      </c>
      <c r="K19" t="s">
        <v>63</v>
      </c>
      <c r="L19" t="s">
        <v>49</v>
      </c>
      <c r="M19" t="s">
        <v>64</v>
      </c>
      <c r="N19">
        <v>27</v>
      </c>
      <c r="O19" t="s">
        <v>51</v>
      </c>
      <c r="P19">
        <v>44904</v>
      </c>
      <c r="Q19">
        <v>5718</v>
      </c>
      <c r="R19" t="s">
        <v>52</v>
      </c>
      <c r="S19">
        <v>8.51</v>
      </c>
      <c r="T19"/>
      <c r="U19"/>
      <c r="V19"/>
      <c r="W19">
        <v>8.51</v>
      </c>
    </row>
    <row r="20" spans="1:23" hidden="1" x14ac:dyDescent="0.25">
      <c r="A20" t="s">
        <v>42</v>
      </c>
      <c r="B20">
        <v>1038605</v>
      </c>
      <c r="C20" t="s">
        <v>43</v>
      </c>
      <c r="D20" t="s">
        <v>35</v>
      </c>
      <c r="E20" s="34">
        <v>43666</v>
      </c>
      <c r="F20" t="s">
        <v>44</v>
      </c>
      <c r="G20" t="s">
        <v>62</v>
      </c>
      <c r="H20" t="s">
        <v>46</v>
      </c>
      <c r="I20" s="35">
        <v>43664</v>
      </c>
      <c r="J20" t="s">
        <v>47</v>
      </c>
      <c r="K20" t="s">
        <v>63</v>
      </c>
      <c r="L20" t="s">
        <v>49</v>
      </c>
      <c r="M20" t="s">
        <v>65</v>
      </c>
      <c r="N20">
        <v>27</v>
      </c>
      <c r="O20" t="s">
        <v>51</v>
      </c>
      <c r="P20">
        <v>44904</v>
      </c>
      <c r="Q20">
        <v>5718</v>
      </c>
      <c r="R20" t="s">
        <v>52</v>
      </c>
      <c r="S20">
        <v>9.6199999999999992</v>
      </c>
      <c r="T20"/>
      <c r="U20"/>
      <c r="V20"/>
      <c r="W20">
        <v>9.6199999999999992</v>
      </c>
    </row>
    <row r="21" spans="1:23" hidden="1" x14ac:dyDescent="0.25">
      <c r="A21" t="s">
        <v>42</v>
      </c>
      <c r="B21">
        <v>1038605</v>
      </c>
      <c r="C21" t="s">
        <v>43</v>
      </c>
      <c r="D21" t="s">
        <v>35</v>
      </c>
      <c r="E21" s="34">
        <v>43666</v>
      </c>
      <c r="F21" t="s">
        <v>44</v>
      </c>
      <c r="G21" t="s">
        <v>66</v>
      </c>
      <c r="H21" t="s">
        <v>46</v>
      </c>
      <c r="I21" s="35">
        <v>43649</v>
      </c>
      <c r="J21" t="s">
        <v>67</v>
      </c>
      <c r="K21" t="s">
        <v>68</v>
      </c>
      <c r="M21" t="s">
        <v>69</v>
      </c>
      <c r="N21">
        <v>27</v>
      </c>
      <c r="O21" t="s">
        <v>51</v>
      </c>
      <c r="P21">
        <v>44904</v>
      </c>
      <c r="Q21">
        <v>5718</v>
      </c>
      <c r="R21" t="s">
        <v>52</v>
      </c>
      <c r="S21">
        <v>14.42</v>
      </c>
      <c r="T21"/>
      <c r="U21"/>
      <c r="V21"/>
      <c r="W21">
        <v>14.42</v>
      </c>
    </row>
    <row r="22" spans="1:23" hidden="1" x14ac:dyDescent="0.25">
      <c r="A22" t="s">
        <v>42</v>
      </c>
      <c r="B22">
        <v>1038605</v>
      </c>
      <c r="C22" t="s">
        <v>43</v>
      </c>
      <c r="D22" t="s">
        <v>35</v>
      </c>
      <c r="E22" s="34">
        <v>43666</v>
      </c>
      <c r="F22" t="s">
        <v>44</v>
      </c>
      <c r="G22" t="s">
        <v>62</v>
      </c>
      <c r="H22" t="s">
        <v>46</v>
      </c>
      <c r="I22" s="35">
        <v>43664</v>
      </c>
      <c r="J22" t="s">
        <v>47</v>
      </c>
      <c r="K22" t="s">
        <v>63</v>
      </c>
      <c r="L22" t="s">
        <v>49</v>
      </c>
      <c r="M22" t="s">
        <v>70</v>
      </c>
      <c r="N22">
        <v>27</v>
      </c>
      <c r="O22" t="s">
        <v>51</v>
      </c>
      <c r="P22">
        <v>44904</v>
      </c>
      <c r="Q22">
        <v>5718</v>
      </c>
      <c r="R22" t="s">
        <v>52</v>
      </c>
      <c r="S22">
        <v>15.38</v>
      </c>
      <c r="T22"/>
      <c r="U22"/>
      <c r="V22"/>
      <c r="W22">
        <v>15.38</v>
      </c>
    </row>
    <row r="23" spans="1:23" hidden="1" x14ac:dyDescent="0.25">
      <c r="A23" t="s">
        <v>42</v>
      </c>
      <c r="B23">
        <v>1038605</v>
      </c>
      <c r="C23" t="s">
        <v>43</v>
      </c>
      <c r="D23" t="s">
        <v>35</v>
      </c>
      <c r="E23" s="34">
        <v>43666</v>
      </c>
      <c r="F23" t="s">
        <v>44</v>
      </c>
      <c r="G23" t="s">
        <v>62</v>
      </c>
      <c r="H23" t="s">
        <v>46</v>
      </c>
      <c r="I23" s="35">
        <v>43664</v>
      </c>
      <c r="J23" t="s">
        <v>47</v>
      </c>
      <c r="K23" t="s">
        <v>63</v>
      </c>
      <c r="L23" t="s">
        <v>49</v>
      </c>
      <c r="M23" t="s">
        <v>71</v>
      </c>
      <c r="N23">
        <v>27</v>
      </c>
      <c r="O23" t="s">
        <v>51</v>
      </c>
      <c r="P23">
        <v>44904</v>
      </c>
      <c r="Q23">
        <v>5718</v>
      </c>
      <c r="R23" t="s">
        <v>52</v>
      </c>
      <c r="S23">
        <v>15.38</v>
      </c>
      <c r="T23"/>
      <c r="U23"/>
      <c r="V23"/>
      <c r="W23">
        <v>15.38</v>
      </c>
    </row>
    <row r="24" spans="1:23" hidden="1" x14ac:dyDescent="0.25">
      <c r="A24" t="s">
        <v>42</v>
      </c>
      <c r="B24">
        <v>1038605</v>
      </c>
      <c r="C24" t="s">
        <v>43</v>
      </c>
      <c r="D24" t="s">
        <v>35</v>
      </c>
      <c r="E24" s="34">
        <v>43666</v>
      </c>
      <c r="F24" t="s">
        <v>44</v>
      </c>
      <c r="G24" t="s">
        <v>66</v>
      </c>
      <c r="H24" t="s">
        <v>46</v>
      </c>
      <c r="I24" s="35">
        <v>43649</v>
      </c>
      <c r="J24" t="s">
        <v>47</v>
      </c>
      <c r="K24" t="s">
        <v>68</v>
      </c>
      <c r="L24" t="s">
        <v>49</v>
      </c>
      <c r="M24" t="s">
        <v>72</v>
      </c>
      <c r="N24">
        <v>27</v>
      </c>
      <c r="O24" t="s">
        <v>51</v>
      </c>
      <c r="P24">
        <v>44904</v>
      </c>
      <c r="Q24">
        <v>5718</v>
      </c>
      <c r="R24" t="s">
        <v>52</v>
      </c>
      <c r="S24">
        <v>19.57</v>
      </c>
      <c r="T24"/>
      <c r="U24"/>
      <c r="V24"/>
      <c r="W24">
        <v>19.57</v>
      </c>
    </row>
    <row r="25" spans="1:23" hidden="1" x14ac:dyDescent="0.25">
      <c r="A25" t="s">
        <v>42</v>
      </c>
      <c r="B25">
        <v>1038605</v>
      </c>
      <c r="C25" t="s">
        <v>43</v>
      </c>
      <c r="D25" t="s">
        <v>35</v>
      </c>
      <c r="E25" s="34">
        <v>43666</v>
      </c>
      <c r="F25" t="s">
        <v>44</v>
      </c>
      <c r="G25" t="s">
        <v>66</v>
      </c>
      <c r="H25" t="s">
        <v>46</v>
      </c>
      <c r="I25" s="35">
        <v>43649</v>
      </c>
      <c r="J25" t="s">
        <v>54</v>
      </c>
      <c r="K25" t="s">
        <v>68</v>
      </c>
      <c r="M25" t="s">
        <v>54</v>
      </c>
      <c r="N25">
        <v>27</v>
      </c>
      <c r="O25" t="s">
        <v>51</v>
      </c>
      <c r="P25">
        <v>44904</v>
      </c>
      <c r="Q25">
        <v>5718</v>
      </c>
      <c r="R25" t="s">
        <v>52</v>
      </c>
      <c r="S25">
        <v>21.67</v>
      </c>
      <c r="T25"/>
      <c r="U25"/>
      <c r="V25"/>
      <c r="W25">
        <v>21.67</v>
      </c>
    </row>
    <row r="26" spans="1:23" hidden="1" x14ac:dyDescent="0.25">
      <c r="A26" t="s">
        <v>42</v>
      </c>
      <c r="B26">
        <v>1038605</v>
      </c>
      <c r="C26" t="s">
        <v>43</v>
      </c>
      <c r="D26" t="s">
        <v>35</v>
      </c>
      <c r="E26" s="34">
        <v>43666</v>
      </c>
      <c r="F26" t="s">
        <v>44</v>
      </c>
      <c r="G26" t="s">
        <v>66</v>
      </c>
      <c r="H26" t="s">
        <v>46</v>
      </c>
      <c r="I26" s="35">
        <v>43649</v>
      </c>
      <c r="J26" t="s">
        <v>47</v>
      </c>
      <c r="K26" t="s">
        <v>68</v>
      </c>
      <c r="L26" t="s">
        <v>49</v>
      </c>
      <c r="M26" t="s">
        <v>73</v>
      </c>
      <c r="N26">
        <v>27</v>
      </c>
      <c r="O26" t="s">
        <v>51</v>
      </c>
      <c r="P26">
        <v>44904</v>
      </c>
      <c r="Q26">
        <v>5718</v>
      </c>
      <c r="R26" t="s">
        <v>52</v>
      </c>
      <c r="S26">
        <v>23.41</v>
      </c>
      <c r="T26"/>
      <c r="U26"/>
      <c r="V26"/>
      <c r="W26">
        <v>23.41</v>
      </c>
    </row>
    <row r="27" spans="1:23" hidden="1" x14ac:dyDescent="0.25">
      <c r="A27" t="s">
        <v>42</v>
      </c>
      <c r="B27">
        <v>1038605</v>
      </c>
      <c r="C27" t="s">
        <v>43</v>
      </c>
      <c r="D27" t="s">
        <v>35</v>
      </c>
      <c r="E27" s="34">
        <v>43666</v>
      </c>
      <c r="F27" t="s">
        <v>44</v>
      </c>
      <c r="G27" t="s">
        <v>62</v>
      </c>
      <c r="H27" t="s">
        <v>46</v>
      </c>
      <c r="I27" s="35">
        <v>43663</v>
      </c>
      <c r="J27" t="s">
        <v>54</v>
      </c>
      <c r="K27" t="s">
        <v>63</v>
      </c>
      <c r="M27" t="s">
        <v>54</v>
      </c>
      <c r="N27">
        <v>27</v>
      </c>
      <c r="O27" t="s">
        <v>51</v>
      </c>
      <c r="P27">
        <v>44904</v>
      </c>
      <c r="Q27">
        <v>5718</v>
      </c>
      <c r="R27" t="s">
        <v>52</v>
      </c>
      <c r="S27">
        <v>29.05</v>
      </c>
      <c r="T27"/>
      <c r="U27"/>
      <c r="V27"/>
      <c r="W27">
        <v>29.05</v>
      </c>
    </row>
    <row r="28" spans="1:23" hidden="1" x14ac:dyDescent="0.25">
      <c r="A28" t="s">
        <v>42</v>
      </c>
      <c r="B28">
        <v>1038605</v>
      </c>
      <c r="C28" t="s">
        <v>43</v>
      </c>
      <c r="D28" t="s">
        <v>35</v>
      </c>
      <c r="E28" s="34">
        <v>43666</v>
      </c>
      <c r="F28" t="s">
        <v>44</v>
      </c>
      <c r="G28" t="s">
        <v>74</v>
      </c>
      <c r="H28" t="s">
        <v>46</v>
      </c>
      <c r="I28" s="35">
        <v>43655</v>
      </c>
      <c r="J28" t="s">
        <v>54</v>
      </c>
      <c r="K28" t="s">
        <v>75</v>
      </c>
      <c r="M28" t="s">
        <v>54</v>
      </c>
      <c r="N28">
        <v>27</v>
      </c>
      <c r="O28" t="s">
        <v>51</v>
      </c>
      <c r="P28">
        <v>44904</v>
      </c>
      <c r="Q28">
        <v>5718</v>
      </c>
      <c r="R28" t="s">
        <v>52</v>
      </c>
      <c r="S28">
        <v>29.05</v>
      </c>
      <c r="T28"/>
      <c r="U28"/>
      <c r="V28"/>
      <c r="W28">
        <v>29.05</v>
      </c>
    </row>
    <row r="29" spans="1:23" hidden="1" x14ac:dyDescent="0.25">
      <c r="A29" t="s">
        <v>42</v>
      </c>
      <c r="B29">
        <v>1038605</v>
      </c>
      <c r="C29" t="s">
        <v>43</v>
      </c>
      <c r="D29" t="s">
        <v>35</v>
      </c>
      <c r="E29" s="34">
        <v>43666</v>
      </c>
      <c r="F29" t="s">
        <v>44</v>
      </c>
      <c r="G29" t="s">
        <v>62</v>
      </c>
      <c r="H29" t="s">
        <v>46</v>
      </c>
      <c r="I29" s="35">
        <v>43664</v>
      </c>
      <c r="J29" t="s">
        <v>54</v>
      </c>
      <c r="K29" t="s">
        <v>63</v>
      </c>
      <c r="M29" t="s">
        <v>54</v>
      </c>
      <c r="N29">
        <v>27</v>
      </c>
      <c r="O29" t="s">
        <v>51</v>
      </c>
      <c r="P29">
        <v>44904</v>
      </c>
      <c r="Q29">
        <v>5718</v>
      </c>
      <c r="R29" t="s">
        <v>52</v>
      </c>
      <c r="S29">
        <v>31.67</v>
      </c>
      <c r="T29"/>
      <c r="U29"/>
      <c r="V29"/>
      <c r="W29">
        <v>31.67</v>
      </c>
    </row>
    <row r="30" spans="1:23" hidden="1" x14ac:dyDescent="0.25">
      <c r="A30" t="s">
        <v>42</v>
      </c>
      <c r="B30">
        <v>1038605</v>
      </c>
      <c r="C30" t="s">
        <v>43</v>
      </c>
      <c r="D30" t="s">
        <v>35</v>
      </c>
      <c r="E30" s="34">
        <v>43666</v>
      </c>
      <c r="F30" t="s">
        <v>44</v>
      </c>
      <c r="G30" t="s">
        <v>76</v>
      </c>
      <c r="H30" t="s">
        <v>46</v>
      </c>
      <c r="I30" s="35">
        <v>43654</v>
      </c>
      <c r="J30" t="s">
        <v>77</v>
      </c>
      <c r="K30" t="s">
        <v>78</v>
      </c>
      <c r="L30" t="s">
        <v>49</v>
      </c>
      <c r="M30" t="s">
        <v>79</v>
      </c>
      <c r="N30">
        <v>27</v>
      </c>
      <c r="O30" t="s">
        <v>51</v>
      </c>
      <c r="P30">
        <v>44904</v>
      </c>
      <c r="Q30">
        <v>5718</v>
      </c>
      <c r="R30" t="s">
        <v>52</v>
      </c>
      <c r="S30">
        <v>394.6</v>
      </c>
      <c r="T30"/>
      <c r="U30"/>
      <c r="V30"/>
      <c r="W30">
        <v>394.6</v>
      </c>
    </row>
    <row r="31" spans="1:23" hidden="1" x14ac:dyDescent="0.25">
      <c r="A31" t="s">
        <v>42</v>
      </c>
      <c r="B31">
        <v>1038605</v>
      </c>
      <c r="C31" t="s">
        <v>43</v>
      </c>
      <c r="D31" t="s">
        <v>35</v>
      </c>
      <c r="E31" s="34">
        <v>43666</v>
      </c>
      <c r="F31" t="s">
        <v>44</v>
      </c>
      <c r="G31" t="s">
        <v>62</v>
      </c>
      <c r="H31" t="s">
        <v>46</v>
      </c>
      <c r="I31" s="35">
        <v>43663</v>
      </c>
      <c r="J31" t="s">
        <v>77</v>
      </c>
      <c r="K31" t="s">
        <v>63</v>
      </c>
      <c r="L31" t="s">
        <v>49</v>
      </c>
      <c r="M31" t="s">
        <v>77</v>
      </c>
      <c r="N31">
        <v>27</v>
      </c>
      <c r="O31" t="s">
        <v>51</v>
      </c>
      <c r="P31">
        <v>44904</v>
      </c>
      <c r="Q31">
        <v>5718</v>
      </c>
      <c r="R31" t="s">
        <v>52</v>
      </c>
      <c r="S31">
        <v>446.25</v>
      </c>
      <c r="T31"/>
      <c r="U31"/>
      <c r="V31"/>
      <c r="W31">
        <v>446.25</v>
      </c>
    </row>
    <row r="32" spans="1:23" hidden="1" x14ac:dyDescent="0.25">
      <c r="P32" s="30" t="s">
        <v>82</v>
      </c>
      <c r="Q32" s="28"/>
      <c r="R32" s="28"/>
      <c r="S32" s="27">
        <f>SUM(S14:S31)</f>
        <v>3476.5400000000009</v>
      </c>
      <c r="T32" s="27">
        <f t="shared" ref="T32:W32" si="3">SUM(T14:T31)</f>
        <v>1345.72</v>
      </c>
      <c r="U32" s="27">
        <f t="shared" si="3"/>
        <v>0</v>
      </c>
      <c r="V32" s="27">
        <f t="shared" si="3"/>
        <v>1072.24</v>
      </c>
      <c r="W32" s="27">
        <f t="shared" si="3"/>
        <v>1058.58</v>
      </c>
    </row>
    <row r="33" spans="1:23" ht="15.75" hidden="1" thickBot="1" x14ac:dyDescent="0.3">
      <c r="P33" s="31" t="s">
        <v>83</v>
      </c>
      <c r="Q33" s="29"/>
      <c r="R33" s="29"/>
      <c r="S33" s="26">
        <f>+S32+S13</f>
        <v>3529.3700000000008</v>
      </c>
      <c r="T33" s="26">
        <f t="shared" ref="T33:W33" si="4">+T32+T13</f>
        <v>1345.72</v>
      </c>
      <c r="U33" s="26">
        <f t="shared" si="4"/>
        <v>0</v>
      </c>
      <c r="V33" s="26">
        <f t="shared" si="4"/>
        <v>1072.24</v>
      </c>
      <c r="W33" s="26">
        <f t="shared" si="4"/>
        <v>1111.4099999999999</v>
      </c>
    </row>
    <row r="35" spans="1:23" hidden="1" x14ac:dyDescent="0.25">
      <c r="A35" t="s">
        <v>42</v>
      </c>
      <c r="B35">
        <v>1038605</v>
      </c>
      <c r="C35" t="s">
        <v>43</v>
      </c>
      <c r="D35" t="s">
        <v>35</v>
      </c>
      <c r="E35" s="34">
        <v>43697</v>
      </c>
      <c r="F35" t="s">
        <v>56</v>
      </c>
      <c r="G35" t="s">
        <v>84</v>
      </c>
      <c r="H35" t="s">
        <v>46</v>
      </c>
      <c r="K35" t="s">
        <v>85</v>
      </c>
      <c r="M35" t="s">
        <v>85</v>
      </c>
      <c r="N35">
        <v>27</v>
      </c>
      <c r="O35" t="s">
        <v>61</v>
      </c>
      <c r="P35">
        <v>44908</v>
      </c>
      <c r="Q35">
        <v>5711</v>
      </c>
      <c r="R35" t="s">
        <v>52</v>
      </c>
      <c r="S35">
        <v>197.15</v>
      </c>
      <c r="T35">
        <v>197.15</v>
      </c>
      <c r="U35"/>
      <c r="V35"/>
      <c r="W35"/>
    </row>
    <row r="36" spans="1:23" hidden="1" x14ac:dyDescent="0.25">
      <c r="A36" t="s">
        <v>42</v>
      </c>
      <c r="B36">
        <v>1038605</v>
      </c>
      <c r="C36" t="s">
        <v>43</v>
      </c>
      <c r="D36" t="s">
        <v>35</v>
      </c>
      <c r="E36" s="34">
        <v>43697</v>
      </c>
      <c r="F36" t="s">
        <v>56</v>
      </c>
      <c r="G36" t="s">
        <v>84</v>
      </c>
      <c r="H36" t="s">
        <v>46</v>
      </c>
      <c r="K36" t="s">
        <v>85</v>
      </c>
      <c r="M36" t="s">
        <v>85</v>
      </c>
      <c r="N36">
        <v>27</v>
      </c>
      <c r="O36" t="s">
        <v>61</v>
      </c>
      <c r="P36">
        <v>44908</v>
      </c>
      <c r="Q36">
        <v>5711</v>
      </c>
      <c r="R36" t="s">
        <v>52</v>
      </c>
      <c r="S36">
        <v>1142.8499999999999</v>
      </c>
      <c r="T36">
        <v>1142.8499999999999</v>
      </c>
      <c r="U36"/>
      <c r="V36"/>
      <c r="W36"/>
    </row>
    <row r="37" spans="1:23" hidden="1" x14ac:dyDescent="0.25">
      <c r="A37" t="s">
        <v>42</v>
      </c>
      <c r="B37">
        <v>1038605</v>
      </c>
      <c r="C37" t="s">
        <v>43</v>
      </c>
      <c r="D37" t="s">
        <v>35</v>
      </c>
      <c r="E37" s="34">
        <v>43697</v>
      </c>
      <c r="F37" t="s">
        <v>44</v>
      </c>
      <c r="G37" t="s">
        <v>86</v>
      </c>
      <c r="H37" t="s">
        <v>46</v>
      </c>
      <c r="I37" s="35">
        <v>43677</v>
      </c>
      <c r="J37" t="s">
        <v>87</v>
      </c>
      <c r="K37" t="s">
        <v>88</v>
      </c>
      <c r="L37" t="s">
        <v>89</v>
      </c>
      <c r="M37" t="s">
        <v>90</v>
      </c>
      <c r="N37">
        <v>27</v>
      </c>
      <c r="O37" t="s">
        <v>51</v>
      </c>
      <c r="P37">
        <v>44904</v>
      </c>
      <c r="Q37">
        <v>5717</v>
      </c>
      <c r="R37" t="s">
        <v>52</v>
      </c>
      <c r="S37">
        <v>200.96</v>
      </c>
      <c r="T37">
        <v>200.96</v>
      </c>
      <c r="U37"/>
      <c r="V37"/>
      <c r="W37"/>
    </row>
    <row r="38" spans="1:23" hidden="1" x14ac:dyDescent="0.25">
      <c r="A38" t="s">
        <v>42</v>
      </c>
      <c r="B38">
        <v>1038605</v>
      </c>
      <c r="C38" t="s">
        <v>43</v>
      </c>
      <c r="D38" t="s">
        <v>35</v>
      </c>
      <c r="E38" s="34">
        <v>43697</v>
      </c>
      <c r="F38" t="s">
        <v>44</v>
      </c>
      <c r="G38" t="s">
        <v>86</v>
      </c>
      <c r="H38" t="s">
        <v>46</v>
      </c>
      <c r="I38" s="35">
        <v>43676</v>
      </c>
      <c r="J38" t="s">
        <v>87</v>
      </c>
      <c r="K38" t="s">
        <v>88</v>
      </c>
      <c r="L38" t="s">
        <v>49</v>
      </c>
      <c r="M38" t="s">
        <v>91</v>
      </c>
      <c r="N38">
        <v>27</v>
      </c>
      <c r="O38" t="s">
        <v>51</v>
      </c>
      <c r="P38">
        <v>44904</v>
      </c>
      <c r="Q38">
        <v>5717</v>
      </c>
      <c r="R38" t="s">
        <v>52</v>
      </c>
      <c r="S38">
        <v>200.96</v>
      </c>
      <c r="T38">
        <v>200.96</v>
      </c>
      <c r="U38"/>
      <c r="V38"/>
      <c r="W38"/>
    </row>
    <row r="39" spans="1:23" hidden="1" x14ac:dyDescent="0.25">
      <c r="A39" t="s">
        <v>42</v>
      </c>
      <c r="B39">
        <v>1038605</v>
      </c>
      <c r="C39" t="s">
        <v>43</v>
      </c>
      <c r="D39" t="s">
        <v>35</v>
      </c>
      <c r="E39" s="34">
        <v>43697</v>
      </c>
      <c r="F39" t="s">
        <v>44</v>
      </c>
      <c r="G39" t="s">
        <v>86</v>
      </c>
      <c r="H39" t="s">
        <v>46</v>
      </c>
      <c r="I39" s="35">
        <v>43677</v>
      </c>
      <c r="J39" t="s">
        <v>47</v>
      </c>
      <c r="K39" t="s">
        <v>88</v>
      </c>
      <c r="L39" t="s">
        <v>49</v>
      </c>
      <c r="M39" t="s">
        <v>92</v>
      </c>
      <c r="N39">
        <v>27</v>
      </c>
      <c r="O39" t="s">
        <v>51</v>
      </c>
      <c r="P39">
        <v>44904</v>
      </c>
      <c r="Q39">
        <v>5718</v>
      </c>
      <c r="R39" t="s">
        <v>52</v>
      </c>
      <c r="S39">
        <v>12.5</v>
      </c>
      <c r="T39"/>
      <c r="U39"/>
      <c r="V39"/>
      <c r="W39">
        <v>12.5</v>
      </c>
    </row>
    <row r="40" spans="1:23" hidden="1" x14ac:dyDescent="0.25">
      <c r="A40" t="s">
        <v>42</v>
      </c>
      <c r="B40">
        <v>1038605</v>
      </c>
      <c r="C40" t="s">
        <v>43</v>
      </c>
      <c r="D40" t="s">
        <v>35</v>
      </c>
      <c r="E40" s="34">
        <v>43697</v>
      </c>
      <c r="F40" t="s">
        <v>44</v>
      </c>
      <c r="G40" t="s">
        <v>86</v>
      </c>
      <c r="H40" t="s">
        <v>46</v>
      </c>
      <c r="I40" s="35">
        <v>43676</v>
      </c>
      <c r="J40" t="s">
        <v>47</v>
      </c>
      <c r="K40" t="s">
        <v>88</v>
      </c>
      <c r="L40" t="s">
        <v>49</v>
      </c>
      <c r="M40" t="s">
        <v>93</v>
      </c>
      <c r="N40">
        <v>27</v>
      </c>
      <c r="O40" t="s">
        <v>51</v>
      </c>
      <c r="P40">
        <v>44904</v>
      </c>
      <c r="Q40">
        <v>5718</v>
      </c>
      <c r="R40" t="s">
        <v>52</v>
      </c>
      <c r="S40">
        <v>15.38</v>
      </c>
      <c r="T40"/>
      <c r="U40"/>
      <c r="V40"/>
      <c r="W40">
        <v>15.38</v>
      </c>
    </row>
    <row r="41" spans="1:23" hidden="1" x14ac:dyDescent="0.25">
      <c r="A41" t="s">
        <v>42</v>
      </c>
      <c r="B41">
        <v>1038605</v>
      </c>
      <c r="C41" t="s">
        <v>43</v>
      </c>
      <c r="D41" t="s">
        <v>35</v>
      </c>
      <c r="E41" s="34">
        <v>43697</v>
      </c>
      <c r="F41" t="s">
        <v>44</v>
      </c>
      <c r="G41" t="s">
        <v>86</v>
      </c>
      <c r="H41" t="s">
        <v>46</v>
      </c>
      <c r="I41" s="35">
        <v>43676</v>
      </c>
      <c r="J41" t="s">
        <v>47</v>
      </c>
      <c r="K41" t="s">
        <v>88</v>
      </c>
      <c r="L41" t="s">
        <v>49</v>
      </c>
      <c r="M41" t="s">
        <v>94</v>
      </c>
      <c r="N41">
        <v>27</v>
      </c>
      <c r="O41" t="s">
        <v>51</v>
      </c>
      <c r="P41">
        <v>44904</v>
      </c>
      <c r="Q41">
        <v>5718</v>
      </c>
      <c r="R41" t="s">
        <v>52</v>
      </c>
      <c r="S41">
        <v>29.57</v>
      </c>
      <c r="T41"/>
      <c r="U41"/>
      <c r="V41"/>
      <c r="W41">
        <v>29.57</v>
      </c>
    </row>
    <row r="42" spans="1:23" hidden="1" x14ac:dyDescent="0.25">
      <c r="A42" t="s">
        <v>42</v>
      </c>
      <c r="B42">
        <v>1038605</v>
      </c>
      <c r="C42" t="s">
        <v>43</v>
      </c>
      <c r="D42" t="s">
        <v>35</v>
      </c>
      <c r="E42" s="34">
        <v>43697</v>
      </c>
      <c r="F42" t="s">
        <v>44</v>
      </c>
      <c r="G42" t="s">
        <v>86</v>
      </c>
      <c r="H42" t="s">
        <v>46</v>
      </c>
      <c r="I42" s="35">
        <v>43677</v>
      </c>
      <c r="J42" t="s">
        <v>54</v>
      </c>
      <c r="K42" t="s">
        <v>88</v>
      </c>
      <c r="M42" t="s">
        <v>54</v>
      </c>
      <c r="N42">
        <v>27</v>
      </c>
      <c r="O42" t="s">
        <v>51</v>
      </c>
      <c r="P42">
        <v>44904</v>
      </c>
      <c r="Q42">
        <v>5718</v>
      </c>
      <c r="R42" t="s">
        <v>52</v>
      </c>
      <c r="S42">
        <v>31.67</v>
      </c>
      <c r="T42"/>
      <c r="U42"/>
      <c r="V42"/>
      <c r="W42">
        <v>31.67</v>
      </c>
    </row>
    <row r="43" spans="1:23" hidden="1" x14ac:dyDescent="0.25">
      <c r="A43" t="s">
        <v>42</v>
      </c>
      <c r="B43">
        <v>1038605</v>
      </c>
      <c r="C43" t="s">
        <v>43</v>
      </c>
      <c r="D43" t="s">
        <v>35</v>
      </c>
      <c r="E43" s="34">
        <v>43697</v>
      </c>
      <c r="F43" t="s">
        <v>44</v>
      </c>
      <c r="G43" t="s">
        <v>86</v>
      </c>
      <c r="H43" t="s">
        <v>46</v>
      </c>
      <c r="I43" s="35">
        <v>43676</v>
      </c>
      <c r="J43" t="s">
        <v>47</v>
      </c>
      <c r="K43" t="s">
        <v>88</v>
      </c>
      <c r="L43" t="s">
        <v>49</v>
      </c>
      <c r="M43" t="s">
        <v>95</v>
      </c>
      <c r="N43">
        <v>27</v>
      </c>
      <c r="O43" t="s">
        <v>51</v>
      </c>
      <c r="P43">
        <v>44904</v>
      </c>
      <c r="Q43">
        <v>5718</v>
      </c>
      <c r="R43" t="s">
        <v>52</v>
      </c>
      <c r="S43">
        <v>36.54</v>
      </c>
      <c r="T43"/>
      <c r="U43"/>
      <c r="V43"/>
      <c r="W43">
        <v>36.54</v>
      </c>
    </row>
    <row r="44" spans="1:23" hidden="1" x14ac:dyDescent="0.25">
      <c r="A44" t="s">
        <v>42</v>
      </c>
      <c r="B44">
        <v>1038605</v>
      </c>
      <c r="C44" t="s">
        <v>43</v>
      </c>
      <c r="D44" t="s">
        <v>35</v>
      </c>
      <c r="E44" s="34">
        <v>43697</v>
      </c>
      <c r="F44" t="s">
        <v>44</v>
      </c>
      <c r="G44" t="s">
        <v>86</v>
      </c>
      <c r="H44" t="s">
        <v>46</v>
      </c>
      <c r="I44" s="35">
        <v>43676</v>
      </c>
      <c r="J44" t="s">
        <v>54</v>
      </c>
      <c r="K44" t="s">
        <v>88</v>
      </c>
      <c r="M44" t="s">
        <v>54</v>
      </c>
      <c r="N44">
        <v>27</v>
      </c>
      <c r="O44" t="s">
        <v>51</v>
      </c>
      <c r="P44">
        <v>44904</v>
      </c>
      <c r="Q44">
        <v>5718</v>
      </c>
      <c r="R44" t="s">
        <v>52</v>
      </c>
      <c r="S44">
        <v>39.049999999999997</v>
      </c>
      <c r="T44"/>
      <c r="U44"/>
      <c r="V44"/>
      <c r="W44">
        <v>39.049999999999997</v>
      </c>
    </row>
    <row r="45" spans="1:23" hidden="1" x14ac:dyDescent="0.25">
      <c r="A45" t="s">
        <v>42</v>
      </c>
      <c r="B45">
        <v>1038605</v>
      </c>
      <c r="C45" t="s">
        <v>43</v>
      </c>
      <c r="D45" t="s">
        <v>35</v>
      </c>
      <c r="E45" s="34">
        <v>43697</v>
      </c>
      <c r="F45" t="s">
        <v>44</v>
      </c>
      <c r="G45" t="s">
        <v>96</v>
      </c>
      <c r="H45" t="s">
        <v>46</v>
      </c>
      <c r="I45" s="35">
        <v>43654</v>
      </c>
      <c r="J45" t="s">
        <v>97</v>
      </c>
      <c r="K45" t="s">
        <v>98</v>
      </c>
      <c r="M45" t="s">
        <v>99</v>
      </c>
      <c r="N45">
        <v>27</v>
      </c>
      <c r="O45" t="s">
        <v>51</v>
      </c>
      <c r="P45">
        <v>44904</v>
      </c>
      <c r="Q45">
        <v>5718</v>
      </c>
      <c r="R45" t="s">
        <v>52</v>
      </c>
      <c r="S45">
        <v>60.58</v>
      </c>
      <c r="T45"/>
      <c r="U45"/>
      <c r="V45"/>
      <c r="W45">
        <v>60.58</v>
      </c>
    </row>
    <row r="46" spans="1:23" hidden="1" x14ac:dyDescent="0.25">
      <c r="A46" t="s">
        <v>42</v>
      </c>
      <c r="B46">
        <v>1038605</v>
      </c>
      <c r="C46" t="s">
        <v>43</v>
      </c>
      <c r="D46" t="s">
        <v>35</v>
      </c>
      <c r="E46" s="34">
        <v>43697</v>
      </c>
      <c r="F46" t="s">
        <v>44</v>
      </c>
      <c r="G46" t="s">
        <v>96</v>
      </c>
      <c r="H46" t="s">
        <v>46</v>
      </c>
      <c r="I46" s="35">
        <v>43649</v>
      </c>
      <c r="J46" t="s">
        <v>97</v>
      </c>
      <c r="K46" t="s">
        <v>98</v>
      </c>
      <c r="M46" t="s">
        <v>98</v>
      </c>
      <c r="N46">
        <v>27</v>
      </c>
      <c r="O46" t="s">
        <v>51</v>
      </c>
      <c r="P46">
        <v>44904</v>
      </c>
      <c r="Q46">
        <v>5718</v>
      </c>
      <c r="R46" t="s">
        <v>52</v>
      </c>
      <c r="S46">
        <v>181.73</v>
      </c>
      <c r="T46"/>
      <c r="U46"/>
      <c r="V46"/>
      <c r="W46">
        <v>181.73</v>
      </c>
    </row>
    <row r="47" spans="1:23" hidden="1" x14ac:dyDescent="0.25">
      <c r="A47" t="s">
        <v>42</v>
      </c>
      <c r="B47">
        <v>1038605</v>
      </c>
      <c r="C47" t="s">
        <v>43</v>
      </c>
      <c r="D47" t="s">
        <v>35</v>
      </c>
      <c r="E47" s="34">
        <v>43697</v>
      </c>
      <c r="F47" t="s">
        <v>44</v>
      </c>
      <c r="G47" t="s">
        <v>86</v>
      </c>
      <c r="H47" t="s">
        <v>46</v>
      </c>
      <c r="I47" s="35">
        <v>43677</v>
      </c>
      <c r="J47" t="s">
        <v>77</v>
      </c>
      <c r="K47" t="s">
        <v>88</v>
      </c>
      <c r="L47" t="s">
        <v>49</v>
      </c>
      <c r="M47" t="s">
        <v>77</v>
      </c>
      <c r="N47">
        <v>27</v>
      </c>
      <c r="O47" t="s">
        <v>51</v>
      </c>
      <c r="P47">
        <v>44904</v>
      </c>
      <c r="Q47">
        <v>5718</v>
      </c>
      <c r="R47" t="s">
        <v>52</v>
      </c>
      <c r="S47">
        <v>463.22</v>
      </c>
      <c r="T47"/>
      <c r="U47"/>
      <c r="V47"/>
      <c r="W47">
        <v>463.22</v>
      </c>
    </row>
    <row r="48" spans="1:23" x14ac:dyDescent="0.25">
      <c r="P48" s="30" t="s">
        <v>100</v>
      </c>
      <c r="Q48" s="28"/>
      <c r="R48" s="28"/>
      <c r="S48" s="27">
        <f>SUM(S35:S47)</f>
        <v>2612.16</v>
      </c>
      <c r="T48" s="27">
        <f t="shared" ref="T48:W48" si="5">SUM(T35:T47)</f>
        <v>1741.92</v>
      </c>
      <c r="U48" s="27">
        <f t="shared" si="5"/>
        <v>0</v>
      </c>
      <c r="V48" s="27">
        <f t="shared" si="5"/>
        <v>0</v>
      </c>
      <c r="W48" s="27">
        <f t="shared" si="5"/>
        <v>870.24</v>
      </c>
    </row>
    <row r="49" spans="1:23" ht="15.75" thickBot="1" x14ac:dyDescent="0.3">
      <c r="P49" s="31" t="s">
        <v>101</v>
      </c>
      <c r="Q49" s="29"/>
      <c r="R49" s="29"/>
      <c r="S49" s="26">
        <f>+S33+S48</f>
        <v>6141.5300000000007</v>
      </c>
      <c r="T49" s="26">
        <f t="shared" ref="T49:W49" si="6">+T33+T48</f>
        <v>3087.6400000000003</v>
      </c>
      <c r="U49" s="26">
        <f t="shared" si="6"/>
        <v>0</v>
      </c>
      <c r="V49" s="26">
        <f t="shared" si="6"/>
        <v>1072.24</v>
      </c>
      <c r="W49" s="26">
        <f t="shared" si="6"/>
        <v>1981.6499999999999</v>
      </c>
    </row>
    <row r="50" spans="1:23" ht="15.75" thickTop="1" x14ac:dyDescent="0.25"/>
    <row r="51" spans="1:23" x14ac:dyDescent="0.25">
      <c r="A51" t="s">
        <v>42</v>
      </c>
      <c r="B51">
        <v>1038605</v>
      </c>
      <c r="C51" t="s">
        <v>43</v>
      </c>
      <c r="D51" t="s">
        <v>35</v>
      </c>
      <c r="E51" s="34">
        <v>43728</v>
      </c>
      <c r="F51" t="s">
        <v>56</v>
      </c>
      <c r="G51" t="s">
        <v>102</v>
      </c>
      <c r="H51" t="s">
        <v>46</v>
      </c>
      <c r="K51" t="s">
        <v>103</v>
      </c>
      <c r="M51" t="s">
        <v>103</v>
      </c>
      <c r="N51">
        <v>27</v>
      </c>
      <c r="O51" t="s">
        <v>51</v>
      </c>
      <c r="P51">
        <v>44904</v>
      </c>
      <c r="Q51">
        <v>5711</v>
      </c>
      <c r="R51" t="s">
        <v>52</v>
      </c>
      <c r="S51">
        <v>199.05</v>
      </c>
      <c r="T51">
        <v>199.05</v>
      </c>
      <c r="U51"/>
      <c r="V51"/>
      <c r="W51"/>
    </row>
    <row r="52" spans="1:23" x14ac:dyDescent="0.25">
      <c r="A52" t="s">
        <v>42</v>
      </c>
      <c r="B52">
        <v>1038605</v>
      </c>
      <c r="C52" t="s">
        <v>43</v>
      </c>
      <c r="D52" t="s">
        <v>35</v>
      </c>
      <c r="E52" s="34">
        <v>43728</v>
      </c>
      <c r="F52" t="s">
        <v>56</v>
      </c>
      <c r="G52" t="s">
        <v>102</v>
      </c>
      <c r="H52" t="s">
        <v>46</v>
      </c>
      <c r="K52" t="s">
        <v>103</v>
      </c>
      <c r="M52" t="s">
        <v>103</v>
      </c>
      <c r="N52">
        <v>27</v>
      </c>
      <c r="O52" t="s">
        <v>51</v>
      </c>
      <c r="P52">
        <v>44904</v>
      </c>
      <c r="Q52">
        <v>5711</v>
      </c>
      <c r="R52" t="s">
        <v>52</v>
      </c>
      <c r="S52">
        <v>199.05</v>
      </c>
      <c r="T52">
        <v>199.05</v>
      </c>
      <c r="U52"/>
      <c r="V52"/>
      <c r="W52"/>
    </row>
    <row r="53" spans="1:23" x14ac:dyDescent="0.25">
      <c r="A53" t="s">
        <v>42</v>
      </c>
      <c r="B53">
        <v>1038605</v>
      </c>
      <c r="C53" t="s">
        <v>43</v>
      </c>
      <c r="D53" t="s">
        <v>35</v>
      </c>
      <c r="E53" s="34">
        <v>43728</v>
      </c>
      <c r="F53" t="s">
        <v>44</v>
      </c>
      <c r="G53" t="s">
        <v>104</v>
      </c>
      <c r="H53" t="s">
        <v>46</v>
      </c>
      <c r="I53" s="35">
        <v>43705</v>
      </c>
      <c r="J53" t="s">
        <v>47</v>
      </c>
      <c r="K53" t="s">
        <v>105</v>
      </c>
      <c r="L53" t="s">
        <v>49</v>
      </c>
      <c r="M53" t="s">
        <v>106</v>
      </c>
      <c r="N53">
        <v>27</v>
      </c>
      <c r="O53" t="s">
        <v>51</v>
      </c>
      <c r="P53">
        <v>44904</v>
      </c>
      <c r="Q53">
        <v>5718</v>
      </c>
      <c r="R53" t="s">
        <v>52</v>
      </c>
      <c r="S53">
        <v>4.09</v>
      </c>
      <c r="T53"/>
      <c r="U53"/>
      <c r="V53"/>
      <c r="W53">
        <v>4.09</v>
      </c>
    </row>
    <row r="54" spans="1:23" x14ac:dyDescent="0.25">
      <c r="A54" t="s">
        <v>42</v>
      </c>
      <c r="B54">
        <v>1038605</v>
      </c>
      <c r="C54" t="s">
        <v>43</v>
      </c>
      <c r="D54" t="s">
        <v>35</v>
      </c>
      <c r="E54" s="34">
        <v>43728</v>
      </c>
      <c r="F54" t="s">
        <v>44</v>
      </c>
      <c r="G54" t="s">
        <v>104</v>
      </c>
      <c r="H54" t="s">
        <v>46</v>
      </c>
      <c r="I54" s="35">
        <v>43705</v>
      </c>
      <c r="J54" t="s">
        <v>47</v>
      </c>
      <c r="K54" t="s">
        <v>105</v>
      </c>
      <c r="L54" t="s">
        <v>49</v>
      </c>
      <c r="M54" t="s">
        <v>107</v>
      </c>
      <c r="N54">
        <v>27</v>
      </c>
      <c r="O54" t="s">
        <v>51</v>
      </c>
      <c r="P54">
        <v>44904</v>
      </c>
      <c r="Q54">
        <v>5718</v>
      </c>
      <c r="R54" t="s">
        <v>52</v>
      </c>
      <c r="S54">
        <v>8.65</v>
      </c>
      <c r="T54"/>
      <c r="U54"/>
      <c r="V54"/>
      <c r="W54">
        <v>8.65</v>
      </c>
    </row>
    <row r="55" spans="1:23" x14ac:dyDescent="0.25">
      <c r="A55" t="s">
        <v>42</v>
      </c>
      <c r="B55">
        <v>1038605</v>
      </c>
      <c r="C55" t="s">
        <v>43</v>
      </c>
      <c r="D55" t="s">
        <v>35</v>
      </c>
      <c r="E55" s="34">
        <v>43728</v>
      </c>
      <c r="F55" t="s">
        <v>44</v>
      </c>
      <c r="G55" t="s">
        <v>104</v>
      </c>
      <c r="H55" t="s">
        <v>46</v>
      </c>
      <c r="I55" s="35">
        <v>43705</v>
      </c>
      <c r="J55" t="s">
        <v>47</v>
      </c>
      <c r="K55" t="s">
        <v>105</v>
      </c>
      <c r="L55" t="s">
        <v>49</v>
      </c>
      <c r="M55" t="s">
        <v>108</v>
      </c>
      <c r="N55">
        <v>27</v>
      </c>
      <c r="O55" t="s">
        <v>51</v>
      </c>
      <c r="P55">
        <v>44904</v>
      </c>
      <c r="Q55">
        <v>5718</v>
      </c>
      <c r="R55" t="s">
        <v>52</v>
      </c>
      <c r="S55">
        <v>14.42</v>
      </c>
      <c r="T55"/>
      <c r="U55"/>
      <c r="V55"/>
      <c r="W55">
        <v>14.42</v>
      </c>
    </row>
    <row r="56" spans="1:23" x14ac:dyDescent="0.25">
      <c r="A56" t="s">
        <v>42</v>
      </c>
      <c r="B56">
        <v>1038605</v>
      </c>
      <c r="C56" t="s">
        <v>43</v>
      </c>
      <c r="D56" t="s">
        <v>35</v>
      </c>
      <c r="E56" s="34">
        <v>43728</v>
      </c>
      <c r="F56" t="s">
        <v>44</v>
      </c>
      <c r="G56" t="s">
        <v>104</v>
      </c>
      <c r="H56" t="s">
        <v>46</v>
      </c>
      <c r="I56" s="35">
        <v>43705</v>
      </c>
      <c r="J56" t="s">
        <v>47</v>
      </c>
      <c r="K56" t="s">
        <v>105</v>
      </c>
      <c r="L56" t="s">
        <v>89</v>
      </c>
      <c r="M56" t="s">
        <v>109</v>
      </c>
      <c r="N56">
        <v>27</v>
      </c>
      <c r="O56" t="s">
        <v>51</v>
      </c>
      <c r="P56">
        <v>44904</v>
      </c>
      <c r="Q56">
        <v>5718</v>
      </c>
      <c r="R56" t="s">
        <v>52</v>
      </c>
      <c r="S56">
        <v>19.809999999999999</v>
      </c>
      <c r="T56"/>
      <c r="U56"/>
      <c r="V56"/>
      <c r="W56">
        <v>19.809999999999999</v>
      </c>
    </row>
    <row r="57" spans="1:23" x14ac:dyDescent="0.25">
      <c r="A57" t="s">
        <v>42</v>
      </c>
      <c r="B57">
        <v>1038605</v>
      </c>
      <c r="C57" t="s">
        <v>43</v>
      </c>
      <c r="D57" t="s">
        <v>35</v>
      </c>
      <c r="E57" s="34">
        <v>43728</v>
      </c>
      <c r="F57" t="s">
        <v>44</v>
      </c>
      <c r="G57" t="s">
        <v>104</v>
      </c>
      <c r="H57" t="s">
        <v>46</v>
      </c>
      <c r="I57" s="35">
        <v>43705</v>
      </c>
      <c r="J57" t="s">
        <v>47</v>
      </c>
      <c r="K57" t="s">
        <v>105</v>
      </c>
      <c r="L57" t="s">
        <v>89</v>
      </c>
      <c r="M57" t="s">
        <v>110</v>
      </c>
      <c r="N57">
        <v>27</v>
      </c>
      <c r="O57" t="s">
        <v>51</v>
      </c>
      <c r="P57">
        <v>44904</v>
      </c>
      <c r="Q57">
        <v>5718</v>
      </c>
      <c r="R57" t="s">
        <v>52</v>
      </c>
      <c r="S57">
        <v>25.96</v>
      </c>
      <c r="T57"/>
      <c r="U57"/>
      <c r="V57"/>
      <c r="W57">
        <v>25.96</v>
      </c>
    </row>
    <row r="58" spans="1:23" x14ac:dyDescent="0.25">
      <c r="A58" t="s">
        <v>42</v>
      </c>
      <c r="B58">
        <v>1038605</v>
      </c>
      <c r="C58" t="s">
        <v>43</v>
      </c>
      <c r="D58" t="s">
        <v>35</v>
      </c>
      <c r="E58" s="34">
        <v>43728</v>
      </c>
      <c r="F58" t="s">
        <v>44</v>
      </c>
      <c r="G58" t="s">
        <v>104</v>
      </c>
      <c r="H58" t="s">
        <v>46</v>
      </c>
      <c r="I58" s="35">
        <v>43705</v>
      </c>
      <c r="J58" t="s">
        <v>54</v>
      </c>
      <c r="K58" t="s">
        <v>105</v>
      </c>
      <c r="M58" t="s">
        <v>54</v>
      </c>
      <c r="N58">
        <v>27</v>
      </c>
      <c r="O58" t="s">
        <v>51</v>
      </c>
      <c r="P58">
        <v>44904</v>
      </c>
      <c r="Q58">
        <v>5718</v>
      </c>
      <c r="R58" t="s">
        <v>52</v>
      </c>
      <c r="S58">
        <v>31.67</v>
      </c>
      <c r="T58"/>
      <c r="U58"/>
      <c r="V58"/>
      <c r="W58">
        <v>31.67</v>
      </c>
    </row>
    <row r="59" spans="1:23" x14ac:dyDescent="0.25">
      <c r="A59" t="s">
        <v>42</v>
      </c>
      <c r="B59">
        <v>1038605</v>
      </c>
      <c r="C59" t="s">
        <v>43</v>
      </c>
      <c r="D59" t="s">
        <v>35</v>
      </c>
      <c r="E59" s="34">
        <v>43728</v>
      </c>
      <c r="F59" t="s">
        <v>44</v>
      </c>
      <c r="G59" t="s">
        <v>111</v>
      </c>
      <c r="H59" t="s">
        <v>46</v>
      </c>
      <c r="I59" s="35">
        <v>43732</v>
      </c>
      <c r="J59" t="s">
        <v>54</v>
      </c>
      <c r="K59" t="s">
        <v>112</v>
      </c>
      <c r="M59" t="s">
        <v>54</v>
      </c>
      <c r="N59">
        <v>27</v>
      </c>
      <c r="O59" t="s">
        <v>51</v>
      </c>
      <c r="P59">
        <v>44904</v>
      </c>
      <c r="Q59">
        <v>5718</v>
      </c>
      <c r="R59" t="s">
        <v>52</v>
      </c>
      <c r="S59">
        <v>49.05</v>
      </c>
      <c r="T59"/>
      <c r="U59"/>
      <c r="V59"/>
      <c r="W59">
        <v>49.05</v>
      </c>
    </row>
    <row r="60" spans="1:23" x14ac:dyDescent="0.25">
      <c r="A60" t="s">
        <v>42</v>
      </c>
      <c r="B60">
        <v>1038605</v>
      </c>
      <c r="C60" t="s">
        <v>43</v>
      </c>
      <c r="D60" t="s">
        <v>35</v>
      </c>
      <c r="E60" s="34">
        <v>43728</v>
      </c>
      <c r="F60" t="s">
        <v>44</v>
      </c>
      <c r="G60" t="s">
        <v>111</v>
      </c>
      <c r="H60" t="s">
        <v>46</v>
      </c>
      <c r="I60" s="35">
        <v>43733</v>
      </c>
      <c r="J60" t="s">
        <v>54</v>
      </c>
      <c r="K60" t="s">
        <v>112</v>
      </c>
      <c r="M60" t="s">
        <v>54</v>
      </c>
      <c r="N60">
        <v>27</v>
      </c>
      <c r="O60" t="s">
        <v>51</v>
      </c>
      <c r="P60">
        <v>44904</v>
      </c>
      <c r="Q60">
        <v>5718</v>
      </c>
      <c r="R60" t="s">
        <v>52</v>
      </c>
      <c r="S60">
        <v>49.05</v>
      </c>
      <c r="T60"/>
      <c r="U60"/>
      <c r="V60"/>
      <c r="W60">
        <v>49.05</v>
      </c>
    </row>
    <row r="61" spans="1:23" x14ac:dyDescent="0.25">
      <c r="P61" s="30" t="s">
        <v>113</v>
      </c>
      <c r="Q61" s="28"/>
      <c r="R61" s="28"/>
      <c r="S61" s="27">
        <f>SUM(S51:S60)</f>
        <v>600.79999999999995</v>
      </c>
      <c r="T61" s="27">
        <f t="shared" ref="T61:W61" si="7">SUM(T51:T60)</f>
        <v>398.1</v>
      </c>
      <c r="U61" s="27">
        <f t="shared" si="7"/>
        <v>0</v>
      </c>
      <c r="V61" s="27">
        <f t="shared" si="7"/>
        <v>0</v>
      </c>
      <c r="W61" s="27">
        <f t="shared" si="7"/>
        <v>202.7</v>
      </c>
    </row>
    <row r="62" spans="1:23" ht="15.75" thickBot="1" x14ac:dyDescent="0.3">
      <c r="P62" s="31" t="s">
        <v>114</v>
      </c>
      <c r="Q62" s="29"/>
      <c r="R62" s="29"/>
      <c r="S62" s="26">
        <f>+S61+S49</f>
        <v>6742.3300000000008</v>
      </c>
      <c r="T62" s="26">
        <f t="shared" ref="T62:W62" si="8">+T61+T49</f>
        <v>3485.7400000000002</v>
      </c>
      <c r="U62" s="26">
        <f t="shared" si="8"/>
        <v>0</v>
      </c>
      <c r="V62" s="26">
        <f t="shared" si="8"/>
        <v>1072.24</v>
      </c>
      <c r="W62" s="26">
        <f t="shared" si="8"/>
        <v>2184.35</v>
      </c>
    </row>
    <row r="63" spans="1:23" ht="15.75" thickTop="1" x14ac:dyDescent="0.25"/>
    <row r="64" spans="1:23" x14ac:dyDescent="0.25">
      <c r="A64" t="s">
        <v>42</v>
      </c>
      <c r="B64">
        <v>1038605</v>
      </c>
      <c r="C64" t="s">
        <v>43</v>
      </c>
      <c r="D64" t="s">
        <v>35</v>
      </c>
      <c r="E64" s="34">
        <v>43758</v>
      </c>
      <c r="F64" t="s">
        <v>56</v>
      </c>
      <c r="G64" t="s">
        <v>115</v>
      </c>
      <c r="H64" t="s">
        <v>46</v>
      </c>
      <c r="K64" t="s">
        <v>116</v>
      </c>
      <c r="M64" t="s">
        <v>116</v>
      </c>
      <c r="N64">
        <v>27</v>
      </c>
      <c r="O64" t="s">
        <v>61</v>
      </c>
      <c r="P64">
        <v>44908</v>
      </c>
      <c r="Q64">
        <v>5711</v>
      </c>
      <c r="R64" t="s">
        <v>52</v>
      </c>
      <c r="S64">
        <v>820.78</v>
      </c>
      <c r="T64">
        <v>820.78</v>
      </c>
      <c r="U64"/>
      <c r="V64"/>
      <c r="W64"/>
    </row>
    <row r="65" spans="16:23" x14ac:dyDescent="0.25">
      <c r="P65" s="30" t="s">
        <v>118</v>
      </c>
      <c r="Q65" s="28"/>
      <c r="R65" s="28"/>
      <c r="S65" s="27">
        <f>SUM(S64)</f>
        <v>820.78</v>
      </c>
      <c r="T65" s="27">
        <f t="shared" ref="T65:W65" si="9">SUM(T64)</f>
        <v>820.78</v>
      </c>
      <c r="U65" s="27">
        <f t="shared" si="9"/>
        <v>0</v>
      </c>
      <c r="V65" s="27">
        <f t="shared" si="9"/>
        <v>0</v>
      </c>
      <c r="W65" s="27">
        <f t="shared" si="9"/>
        <v>0</v>
      </c>
    </row>
    <row r="66" spans="16:23" ht="15.75" thickBot="1" x14ac:dyDescent="0.3">
      <c r="P66" s="31" t="s">
        <v>117</v>
      </c>
      <c r="Q66" s="29"/>
      <c r="R66" s="29"/>
      <c r="S66" s="26">
        <f>+S65+S62</f>
        <v>7563.1100000000006</v>
      </c>
      <c r="T66" s="26">
        <f t="shared" ref="T66:W66" si="10">+T65+T62</f>
        <v>4306.5200000000004</v>
      </c>
      <c r="U66" s="26">
        <f t="shared" si="10"/>
        <v>0</v>
      </c>
      <c r="V66" s="26">
        <f t="shared" si="10"/>
        <v>1072.24</v>
      </c>
      <c r="W66" s="26">
        <f t="shared" si="10"/>
        <v>2184.35</v>
      </c>
    </row>
    <row r="67" spans="16:23" ht="15.75" thickTop="1" x14ac:dyDescent="0.25"/>
  </sheetData>
  <pageMargins left="0.25" right="0.25" top="0.75" bottom="0.75" header="0.3" footer="0.3"/>
  <pageSetup paperSize="5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</vt:lpstr>
      <vt:lpstr>det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Tourner, Rand  HLTH:EX</dc:creator>
  <cp:lastModifiedBy>Tourner, Rand  HLTH:EX</cp:lastModifiedBy>
  <cp:lastPrinted>2019-11-15T16:59:43Z</cp:lastPrinted>
  <dcterms:created xsi:type="dcterms:W3CDTF">2013-07-22T22:18:48Z</dcterms:created>
  <dcterms:modified xsi:type="dcterms:W3CDTF">2019-11-15T17:00:36Z</dcterms:modified>
</cp:coreProperties>
</file>